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3040" windowHeight="9075"/>
  </bookViews>
  <sheets>
    <sheet name="Folha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53" i="1" l="1"/>
  <c r="X52" i="1"/>
  <c r="X51" i="1"/>
  <c r="X50" i="1"/>
  <c r="X49" i="1"/>
  <c r="X48" i="1"/>
  <c r="X47" i="1"/>
  <c r="X46" i="1"/>
  <c r="X45" i="1"/>
  <c r="X44" i="1"/>
  <c r="X43" i="1"/>
  <c r="X42" i="1"/>
  <c r="X41" i="1"/>
  <c r="X40" i="1"/>
  <c r="X39" i="1"/>
  <c r="X38" i="1"/>
  <c r="X37" i="1"/>
  <c r="X36" i="1"/>
  <c r="X35" i="1"/>
  <c r="X34" i="1"/>
  <c r="X33" i="1"/>
  <c r="X32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N5" i="1"/>
  <c r="L5" i="1"/>
  <c r="J5" i="1"/>
  <c r="H5" i="1"/>
  <c r="X5" i="1" s="1"/>
  <c r="F5" i="1"/>
  <c r="P4" i="1"/>
  <c r="N4" i="1"/>
  <c r="L4" i="1"/>
  <c r="J4" i="1"/>
  <c r="H4" i="1"/>
  <c r="F4" i="1"/>
  <c r="P3" i="1"/>
  <c r="N3" i="1"/>
  <c r="J3" i="1"/>
  <c r="F3" i="1"/>
  <c r="X2" i="1"/>
  <c r="X3" i="1" l="1"/>
  <c r="X55" i="1" s="1"/>
  <c r="X4" i="1"/>
</calcChain>
</file>

<file path=xl/sharedStrings.xml><?xml version="1.0" encoding="utf-8"?>
<sst xmlns="http://schemas.openxmlformats.org/spreadsheetml/2006/main" count="179" uniqueCount="127">
  <si>
    <t>FOTO</t>
  </si>
  <si>
    <t>ARTIGO</t>
  </si>
  <si>
    <t>PLANO</t>
  </si>
  <si>
    <t>MATERIAL/COLOR</t>
  </si>
  <si>
    <t>35</t>
  </si>
  <si>
    <t>36</t>
  </si>
  <si>
    <t>36.5</t>
  </si>
  <si>
    <t>37</t>
  </si>
  <si>
    <t>37.5</t>
  </si>
  <si>
    <t>38</t>
  </si>
  <si>
    <t>38.5</t>
  </si>
  <si>
    <t>39</t>
  </si>
  <si>
    <t>39.5</t>
  </si>
  <si>
    <t>40</t>
  </si>
  <si>
    <t>40.5</t>
  </si>
  <si>
    <t>41</t>
  </si>
  <si>
    <t>41.5</t>
  </si>
  <si>
    <t>42</t>
  </si>
  <si>
    <t>43</t>
  </si>
  <si>
    <t>44</t>
  </si>
  <si>
    <t>45</t>
  </si>
  <si>
    <t>46</t>
  </si>
  <si>
    <t>47</t>
  </si>
  <si>
    <t>PAIRS</t>
  </si>
  <si>
    <t>ESTAÇÃO</t>
  </si>
  <si>
    <t>OBSERVATION</t>
  </si>
  <si>
    <t>NOTES</t>
  </si>
  <si>
    <t>4648 SUEDE COGNAC SOLA CAREL (PRO4648PEL1634PE2059)</t>
  </si>
  <si>
    <t>UPPER: LEATHER LINING: LEATHER</t>
  </si>
  <si>
    <t>4648 SUEDE COGNAC + CROCO SOLA CAREL (PRO4648PEL1634PE1187)</t>
  </si>
  <si>
    <t>4648 FLORIDA IMPRUNETA SOLA CAREL (PRO4648PEL1894PE0659)</t>
  </si>
  <si>
    <t>4648 SUEDE CACAO SOLA CAREL (PRO4648PEL2323PE1187)</t>
  </si>
  <si>
    <t>PRO-6181</t>
  </si>
  <si>
    <t>4648 CAMURCA YORK BLUE SOLA CAREL  (PRO4648PEL0514CAREL)</t>
  </si>
  <si>
    <t>PRO-6182</t>
  </si>
  <si>
    <t>4648 PIUMA + EUROTEXAS AZUL SOLA CAREL (PRO4648PEL1262CAREL)</t>
  </si>
  <si>
    <t>PRO-6183</t>
  </si>
  <si>
    <t>4648 FLORIDA + ILUMINATI AZUL SOLA CAREL (PRO4648PEL2070CAREL)</t>
  </si>
  <si>
    <t>PRO-6184</t>
  </si>
  <si>
    <t>4648 COTINI AZUL + NAVAJO COGNAC SOLA CAREL (PRO4648PEL1643CAREL)</t>
  </si>
  <si>
    <t>PRO-6185</t>
  </si>
  <si>
    <t>4648 NUB CINZA + BEATRIZ CAPUCINO SOLA CAREL (PRO4648PEL2569CAREL)</t>
  </si>
  <si>
    <t>PRO-6190</t>
  </si>
  <si>
    <t>4648 CAMURCA VERDE SOLA CAREL (PRO4648PEL0523CAREL)</t>
  </si>
  <si>
    <t>PRO-6191</t>
  </si>
  <si>
    <t>4648 CAMURÇA BORDO SOLA CAREL (PRO4648PEL0566CAREL)</t>
  </si>
  <si>
    <t>PRO-6192</t>
  </si>
  <si>
    <t>4648 NUBUCK CAMEL + ADRAGA BRONZE SOLA CAREL (PRO4648PEL1164CAREL)</t>
  </si>
  <si>
    <t>PRO-6193</t>
  </si>
  <si>
    <t>4648 VESPA DK BRN + SOUFLE PIOMBO SOLA CAREL (PRO4648PEL2005CAREL)</t>
  </si>
  <si>
    <t>PRO-6194</t>
  </si>
  <si>
    <t>4648 PANTE ASFALT + DAFNE DOURADO SOLA CAREL (PRO4648PEL0308CAREL)</t>
  </si>
  <si>
    <t>PRO-6195</t>
  </si>
  <si>
    <t>4648 MIAMI BORDO + AKITA CINZA SOLA CAREL (PRO4648PEL0048CAREL)</t>
  </si>
  <si>
    <t>PRO-6196</t>
  </si>
  <si>
    <t>4648 CROCO + VESPA CASTANHO SOLA CAREL (PRO4649PEL0803CAREL)</t>
  </si>
  <si>
    <t>PRO-6197</t>
  </si>
  <si>
    <t>4648 SOFTY TAUPE + CELTIC COGNAC SOLA CAREL (PRO4648PEL0603CAREL)</t>
  </si>
  <si>
    <t>PRO-6198</t>
  </si>
  <si>
    <t>4648 VELOUR FLINT+CELTIC COGNAC SOLA CAREL (PRO4648PEL0521CAREL)</t>
  </si>
  <si>
    <t>PRO-6199</t>
  </si>
  <si>
    <t>4648 SUEDE MUSHROOM + SAUVAGE BEIGE SOLA CAREL (PRO4648PEL2049CAREL)</t>
  </si>
  <si>
    <t>PRO-6206</t>
  </si>
  <si>
    <t>4648 SUEDE + CRUSTE CASTANHO SOLA CAREL (PRO4648PEL0427PE0085)</t>
  </si>
  <si>
    <t>PRO-6207</t>
  </si>
  <si>
    <t>4648 NUBUCK COR PRETO SOLA CAREL (PRO4648PEL1686CAREL)</t>
  </si>
  <si>
    <t>PRO-6208</t>
  </si>
  <si>
    <t>4648 SUEDE BISCOITO SOLA CAREL (PRO4648PEL2318CAREL)</t>
  </si>
  <si>
    <t>PRO-6209</t>
  </si>
  <si>
    <t>4648 CAMURÇA CAMEL SOLA CAREL (PRO4648PEL0371CAREL)</t>
  </si>
  <si>
    <t>PRO-6210</t>
  </si>
  <si>
    <t>4648 VELOUR SPACE SOLA CAREL (PRO4648PEL0550CAREL)</t>
  </si>
  <si>
    <t>PRO-6211</t>
  </si>
  <si>
    <t>4648 SPLIT COUPE PRETO SOLA CAREL (PRO4648PEL0378CAREL)</t>
  </si>
  <si>
    <t>PRO-6212</t>
  </si>
  <si>
    <t>4648 CAMURÇA BORDO SOLA CAREL (PRO4648PEL1372CAREL)</t>
  </si>
  <si>
    <t>PRO-6213</t>
  </si>
  <si>
    <t>4648 SPLIT COUPE TAUPE SOLA CAREL (PRO4648PEL0395CAREL)</t>
  </si>
  <si>
    <t>PRO-6214</t>
  </si>
  <si>
    <t>4648 SUEDE NATAL MID BROWN SOLA CAREL (PRO4648PEL0445CAREL)</t>
  </si>
  <si>
    <t>PRO-6215</t>
  </si>
  <si>
    <t>4648 SUEDE NATAL + ELEGANCIA APRICOT SOLA CAREL (PRO4648PEL2059CAREL)</t>
  </si>
  <si>
    <t>PRO-6216</t>
  </si>
  <si>
    <t>4648 SPLIT COUPE CHEVRIOT SOLA CAREL (PRO4648PEL0399CAREL)</t>
  </si>
  <si>
    <t>PRO-6217</t>
  </si>
  <si>
    <t>4648 CAMURÇA CAMEL SOLA CAREL (PRO4648PEL0347CAREL)</t>
  </si>
  <si>
    <t>PRO-6218</t>
  </si>
  <si>
    <t>4648 SUEDE ROGER VELO SOLA CAREL (PRO4648PEL2339CAREL)</t>
  </si>
  <si>
    <t>PRO-6219</t>
  </si>
  <si>
    <t>4648 CAMURÇA CASTANHO SOLA CAREL (PRO4648PEL1547CAREL)</t>
  </si>
  <si>
    <t>PRO-6220</t>
  </si>
  <si>
    <t>4648 CAMURCA TAUPE SOLA CAREL (PRO4648PEL0404CAREL)</t>
  </si>
  <si>
    <t>PRO-6221</t>
  </si>
  <si>
    <t>4648 CAMURÇA BEIGE SOLA CAREL (PRO4648PEL2086CAREL)</t>
  </si>
  <si>
    <t>PRO-6222</t>
  </si>
  <si>
    <t>4648 SUEDE TAUPE SOLA CAREL (PRO4648PEL0648CAREL)</t>
  </si>
  <si>
    <t>PRO-6223</t>
  </si>
  <si>
    <t>4648 SUEDE TENNIS SUGHERO SOLA CAREL (PRO4648PEL0616CAREL)</t>
  </si>
  <si>
    <t>PRO-6224</t>
  </si>
  <si>
    <t>4648 CAMURÇA VERDE SOLA CAREL (PRO4648PEL0405CAREL)</t>
  </si>
  <si>
    <t>PRO-6225</t>
  </si>
  <si>
    <t>4648 PITTI PRETO SOLA CAREL (PRO4648PEL1650CAREL)</t>
  </si>
  <si>
    <t>PRO-6226</t>
  </si>
  <si>
    <t>4648 CAMURÇA CARIBOU SOLA CAREL (PRO4648PEL0418CAREL)</t>
  </si>
  <si>
    <t>PRO-6227</t>
  </si>
  <si>
    <t>4648 MIAMI RUBINO SOLA CAREL (PRO4648PEL2447CAREL)</t>
  </si>
  <si>
    <t>PRO-6228</t>
  </si>
  <si>
    <t>4648 BEATRIZ CAPUCCINO SOLA CAREL (PRO4648PEL6542CAREL)</t>
  </si>
  <si>
    <t>PRO-6229</t>
  </si>
  <si>
    <t>4648 CAMURÇA + CROCO CASTANHO SOLA CAREL (PRO4648PEL0490CAREL)</t>
  </si>
  <si>
    <t>PRO-6230</t>
  </si>
  <si>
    <t>4648 CAMURCA PRETO SOLA CAREL (PRO4648PEL0367CAREL)</t>
  </si>
  <si>
    <t>PRO-6231</t>
  </si>
  <si>
    <t>4648 CORTINA OIL PRETO SOLA CAREL (PRO4648PEL1830CAREL)</t>
  </si>
  <si>
    <t>PRO-6232</t>
  </si>
  <si>
    <t>4648 SUEDE + GORDON PRETO SOLA CAREL (PRO4648PEL2214CAREL)</t>
  </si>
  <si>
    <t>PRO-6233</t>
  </si>
  <si>
    <t>4648 FLORIDA AZUL SOLA CAREL (PRO4648PEL0476CAREL)</t>
  </si>
  <si>
    <t>PRO-6234</t>
  </si>
  <si>
    <t>4648 SUEDE TAUPE+VESUVIO CASTANHO SOLA CAREL (PRO4648PEL0470CAREL)</t>
  </si>
  <si>
    <t>PRO-6235</t>
  </si>
  <si>
    <t>4648 SUEDE CAMEL+VESUVIO CASTANHO SOLA CAREL (PRO4648PEL0582CAREL)</t>
  </si>
  <si>
    <t>PRO-6236</t>
  </si>
  <si>
    <t>4648 MUMBAI + CRUSTE DARK BROWN SOLA CAREL (PRO4648PEL1093CAREL)</t>
  </si>
  <si>
    <t>PRO-6237</t>
  </si>
  <si>
    <t>4648 CORONA BRANDY+CRUSTE CASTANHO SOLA CAREL (PRO4648PEL1546CAREL)</t>
  </si>
  <si>
    <t>PRO-6238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</si>
</sst>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0"/>
      <color indexed="9"/>
      <name val="Calibri"/>
      <family val="2"/>
      <charset val="1"/>
    </font>
    <font>
      <sz val="10"/>
      <color indexed="8"/>
      <name val="Arial"/>
      <family val="2"/>
      <charset val="1"/>
    </font>
    <font>
      <sz val="10"/>
      <color indexed="8"/>
      <name val="Calibri"/>
      <family val="2"/>
      <charset val="1"/>
    </font>
    <font>
      <b/>
      <sz val="14"/>
      <color indexed="8"/>
      <name val="Calibri"/>
      <family val="2"/>
    </font>
    <font>
      <b/>
      <sz val="11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</cellStyleXfs>
  <cellXfs count="28">
    <xf numFmtId="0" fontId="0" fillId="0" borderId="0" xfId="0"/>
    <xf numFmtId="1" fontId="2" fillId="2" borderId="2" xfId="1" applyNumberFormat="1" applyFont="1" applyFill="1" applyBorder="1" applyAlignment="1">
      <alignment horizontal="center" vertical="center"/>
    </xf>
    <xf numFmtId="1" fontId="2" fillId="2" borderId="2" xfId="1" applyNumberFormat="1" applyFont="1" applyFill="1" applyBorder="1" applyAlignment="1">
      <alignment horizontal="center"/>
    </xf>
    <xf numFmtId="0" fontId="2" fillId="2" borderId="2" xfId="2" applyFont="1" applyFill="1" applyBorder="1" applyAlignment="1">
      <alignment horizontal="left" wrapText="1"/>
    </xf>
    <xf numFmtId="0" fontId="2" fillId="2" borderId="2" xfId="2" applyFont="1" applyFill="1" applyBorder="1" applyAlignment="1">
      <alignment horizontal="center" vertical="top" wrapText="1"/>
    </xf>
    <xf numFmtId="164" fontId="2" fillId="2" borderId="2" xfId="2" applyNumberFormat="1" applyFont="1" applyFill="1" applyBorder="1" applyAlignment="1">
      <alignment horizontal="center" vertical="top" wrapText="1"/>
    </xf>
    <xf numFmtId="0" fontId="2" fillId="2" borderId="0" xfId="2" applyFont="1" applyFill="1" applyAlignment="1">
      <alignment horizontal="center" vertical="top" wrapText="1"/>
    </xf>
    <xf numFmtId="0" fontId="2" fillId="2" borderId="3" xfId="2" applyFont="1" applyFill="1" applyBorder="1" applyAlignment="1">
      <alignment horizontal="center" wrapText="1"/>
    </xf>
    <xf numFmtId="0" fontId="2" fillId="2" borderId="4" xfId="2" applyFont="1" applyFill="1" applyBorder="1" applyAlignment="1">
      <alignment horizontal="center" wrapText="1"/>
    </xf>
    <xf numFmtId="0" fontId="2" fillId="2" borderId="5" xfId="2" applyFont="1" applyFill="1" applyBorder="1" applyAlignment="1">
      <alignment horizontal="center" wrapText="1"/>
    </xf>
    <xf numFmtId="0" fontId="4" fillId="3" borderId="1" xfId="3" applyFont="1" applyFill="1" applyBorder="1" applyAlignment="1">
      <alignment horizontal="center" vertical="center"/>
    </xf>
    <xf numFmtId="0" fontId="4" fillId="3" borderId="1" xfId="3" applyFont="1" applyFill="1" applyBorder="1" applyAlignment="1">
      <alignment horizontal="center"/>
    </xf>
    <xf numFmtId="0" fontId="4" fillId="3" borderId="1" xfId="3" applyFont="1" applyFill="1" applyBorder="1" applyAlignment="1">
      <alignment horizontal="left" wrapText="1"/>
    </xf>
    <xf numFmtId="0" fontId="4" fillId="3" borderId="1" xfId="4" applyFont="1" applyFill="1" applyBorder="1" applyAlignment="1">
      <alignment horizontal="center"/>
    </xf>
    <xf numFmtId="0" fontId="4" fillId="3" borderId="6" xfId="2" applyFont="1" applyFill="1" applyBorder="1" applyAlignment="1">
      <alignment horizontal="center" wrapText="1"/>
    </xf>
    <xf numFmtId="0" fontId="4" fillId="3" borderId="7" xfId="2" applyFont="1" applyFill="1" applyBorder="1" applyAlignment="1">
      <alignment horizontal="center" wrapText="1"/>
    </xf>
    <xf numFmtId="0" fontId="4" fillId="3" borderId="4" xfId="2" applyFont="1" applyFill="1" applyBorder="1" applyAlignment="1">
      <alignment horizontal="center" wrapText="1"/>
    </xf>
    <xf numFmtId="0" fontId="4" fillId="3" borderId="8" xfId="2" applyFont="1" applyFill="1" applyBorder="1" applyAlignment="1">
      <alignment horizontal="left" wrapText="1"/>
    </xf>
    <xf numFmtId="0" fontId="3" fillId="0" borderId="9" xfId="3" applyBorder="1" applyAlignment="1">
      <alignment horizontal="center" vertical="center"/>
    </xf>
    <xf numFmtId="0" fontId="3" fillId="0" borderId="9" xfId="3" applyBorder="1" applyAlignment="1">
      <alignment horizontal="center"/>
    </xf>
    <xf numFmtId="0" fontId="3" fillId="0" borderId="9" xfId="3" applyBorder="1" applyAlignment="1">
      <alignment horizontal="left" wrapText="1"/>
    </xf>
    <xf numFmtId="0" fontId="5" fillId="0" borderId="9" xfId="3" applyFont="1" applyBorder="1" applyAlignment="1">
      <alignment horizontal="center"/>
    </xf>
    <xf numFmtId="0" fontId="5" fillId="0" borderId="6" xfId="2" applyFont="1" applyBorder="1" applyAlignment="1">
      <alignment horizontal="center" wrapText="1"/>
    </xf>
    <xf numFmtId="0" fontId="3" fillId="0" borderId="0" xfId="3"/>
    <xf numFmtId="0" fontId="6" fillId="4" borderId="0" xfId="3" applyFont="1" applyFill="1" applyAlignment="1">
      <alignment horizontal="center" vertical="center"/>
    </xf>
    <xf numFmtId="0" fontId="6" fillId="4" borderId="0" xfId="3" applyFont="1" applyFill="1" applyAlignment="1">
      <alignment horizontal="center"/>
    </xf>
    <xf numFmtId="0" fontId="6" fillId="4" borderId="0" xfId="3" applyFont="1" applyFill="1" applyAlignment="1">
      <alignment horizontal="left" wrapText="1"/>
    </xf>
    <xf numFmtId="0" fontId="6" fillId="4" borderId="0" xfId="3" applyFont="1" applyFill="1"/>
  </cellXfs>
  <cellStyles count="5">
    <cellStyle name="Excel Built-in Normal" xfId="3"/>
    <cellStyle name="Excel Built-in Normal 1" xfId="4"/>
    <cellStyle name="Normal" xfId="0" builtinId="0"/>
    <cellStyle name="Normal 2" xfId="1"/>
    <cellStyle name="Normal 3" xfId="2"/>
  </cellStyles>
  <dxfs count="2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 outline="0">
        <left style="hair">
          <color indexed="8"/>
        </left>
        <right/>
        <top style="hair">
          <color indexed="8"/>
        </top>
        <bottom style="hair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hair">
          <color indexed="8"/>
        </left>
        <right style="hair">
          <color indexed="8"/>
        </right>
        <top/>
        <bottom style="hair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hair">
          <color indexed="8"/>
        </left>
        <right style="hair">
          <color indexed="8"/>
        </right>
        <top/>
        <bottom style="hair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/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/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border outline="0">
        <right style="hair">
          <color rgb="FF000000"/>
        </right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50" Type="http://schemas.openxmlformats.org/officeDocument/2006/relationships/image" Target="../media/image50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41" Type="http://schemas.openxmlformats.org/officeDocument/2006/relationships/image" Target="../media/image41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49" Type="http://schemas.openxmlformats.org/officeDocument/2006/relationships/image" Target="../media/image49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52" Type="http://schemas.openxmlformats.org/officeDocument/2006/relationships/image" Target="../media/image52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8" Type="http://schemas.openxmlformats.org/officeDocument/2006/relationships/image" Target="../media/image8.jpeg"/><Relationship Id="rId51" Type="http://schemas.openxmlformats.org/officeDocument/2006/relationships/image" Target="../media/image5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0</xdr:col>
      <xdr:colOff>1161575</xdr:colOff>
      <xdr:row>3</xdr:row>
      <xdr:rowOff>801086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xmlns="" id="{7A2B0C87-A734-403B-A4FA-647C7255FD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00275"/>
          <a:ext cx="1161575" cy="801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57151</xdr:colOff>
      <xdr:row>2</xdr:row>
      <xdr:rowOff>27563</xdr:rowOff>
    </xdr:from>
    <xdr:to>
      <xdr:col>0</xdr:col>
      <xdr:colOff>1133475</xdr:colOff>
      <xdr:row>2</xdr:row>
      <xdr:rowOff>828675</xdr:rowOff>
    </xdr:to>
    <xdr:pic>
      <xdr:nvPicPr>
        <xdr:cNvPr id="3" name="Imagem 4">
          <a:extLst>
            <a:ext uri="{FF2B5EF4-FFF2-40B4-BE49-F238E27FC236}">
              <a16:creationId xmlns:a16="http://schemas.microsoft.com/office/drawing/2014/main" xmlns="" id="{CEB239F0-7EC1-4592-8DA2-7323E822C8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1" y="1370588"/>
          <a:ext cx="1076324" cy="8011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28575</xdr:colOff>
      <xdr:row>4</xdr:row>
      <xdr:rowOff>19050</xdr:rowOff>
    </xdr:from>
    <xdr:to>
      <xdr:col>0</xdr:col>
      <xdr:colOff>1152525</xdr:colOff>
      <xdr:row>4</xdr:row>
      <xdr:rowOff>771524</xdr:rowOff>
    </xdr:to>
    <xdr:pic>
      <xdr:nvPicPr>
        <xdr:cNvPr id="4" name="Imagem 58" descr="4648 CACAO.JPG">
          <a:extLst>
            <a:ext uri="{FF2B5EF4-FFF2-40B4-BE49-F238E27FC236}">
              <a16:creationId xmlns:a16="http://schemas.microsoft.com/office/drawing/2014/main" xmlns="" id="{9CF6C22F-AE39-4EBB-AE0D-4E61CB060F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3067050"/>
          <a:ext cx="1123950" cy="7524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9525</xdr:rowOff>
    </xdr:from>
    <xdr:to>
      <xdr:col>0</xdr:col>
      <xdr:colOff>1179334</xdr:colOff>
      <xdr:row>1</xdr:row>
      <xdr:rowOff>942975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xmlns="" id="{F60F75ED-C254-409B-B060-3BA701AA39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42900"/>
          <a:ext cx="1179334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35</xdr:row>
      <xdr:rowOff>76200</xdr:rowOff>
    </xdr:from>
    <xdr:to>
      <xdr:col>0</xdr:col>
      <xdr:colOff>1162050</xdr:colOff>
      <xdr:row>35</xdr:row>
      <xdr:rowOff>685800</xdr:rowOff>
    </xdr:to>
    <xdr:pic>
      <xdr:nvPicPr>
        <xdr:cNvPr id="6" name="Imagem 49" descr="4648 BEIGE COGNAC.JPG">
          <a:extLst>
            <a:ext uri="{FF2B5EF4-FFF2-40B4-BE49-F238E27FC236}">
              <a16:creationId xmlns:a16="http://schemas.microsoft.com/office/drawing/2014/main" xmlns="" id="{DCF5124F-72CD-4457-B12B-F112020F4A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7" t="9415" r="5858" b="4813"/>
        <a:stretch>
          <a:fillRect/>
        </a:stretch>
      </xdr:blipFill>
      <xdr:spPr bwMode="auto">
        <a:xfrm>
          <a:off x="0" y="27441525"/>
          <a:ext cx="116205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40</xdr:row>
      <xdr:rowOff>47625</xdr:rowOff>
    </xdr:from>
    <xdr:to>
      <xdr:col>1</xdr:col>
      <xdr:colOff>9525</xdr:colOff>
      <xdr:row>40</xdr:row>
      <xdr:rowOff>819149</xdr:rowOff>
    </xdr:to>
    <xdr:pic>
      <xdr:nvPicPr>
        <xdr:cNvPr id="7" name="Imagem 50" descr="4648 CARIBOU.JPG">
          <a:extLst>
            <a:ext uri="{FF2B5EF4-FFF2-40B4-BE49-F238E27FC236}">
              <a16:creationId xmlns:a16="http://schemas.microsoft.com/office/drawing/2014/main" xmlns="" id="{B9545A8C-C7CC-4275-84D2-B50066E454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203900"/>
          <a:ext cx="1200150" cy="771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</xdr:colOff>
      <xdr:row>25</xdr:row>
      <xdr:rowOff>38100</xdr:rowOff>
    </xdr:from>
    <xdr:to>
      <xdr:col>0</xdr:col>
      <xdr:colOff>1152723</xdr:colOff>
      <xdr:row>25</xdr:row>
      <xdr:rowOff>742949</xdr:rowOff>
    </xdr:to>
    <xdr:pic>
      <xdr:nvPicPr>
        <xdr:cNvPr id="8" name="Imagem 51" descr="4648 PRETO.JPG">
          <a:extLst>
            <a:ext uri="{FF2B5EF4-FFF2-40B4-BE49-F238E27FC236}">
              <a16:creationId xmlns:a16="http://schemas.microsoft.com/office/drawing/2014/main" xmlns="" id="{F4A49C6B-7AF7-403A-9F68-749EDD1F47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157" t="26917" r="5927" b="6607"/>
        <a:stretch>
          <a:fillRect/>
        </a:stretch>
      </xdr:blipFill>
      <xdr:spPr bwMode="auto">
        <a:xfrm>
          <a:off x="1" y="19821525"/>
          <a:ext cx="1152722" cy="7048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27</xdr:row>
      <xdr:rowOff>76200</xdr:rowOff>
    </xdr:from>
    <xdr:to>
      <xdr:col>0</xdr:col>
      <xdr:colOff>1133475</xdr:colOff>
      <xdr:row>27</xdr:row>
      <xdr:rowOff>710244</xdr:rowOff>
    </xdr:to>
    <xdr:pic>
      <xdr:nvPicPr>
        <xdr:cNvPr id="9" name="Imagem 52" descr="4648 TAUPE.JPG">
          <a:extLst>
            <a:ext uri="{FF2B5EF4-FFF2-40B4-BE49-F238E27FC236}">
              <a16:creationId xmlns:a16="http://schemas.microsoft.com/office/drawing/2014/main" xmlns="" id="{6B6CA4DD-5675-4743-9428-14C6FB2FA5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412200"/>
          <a:ext cx="1133475" cy="634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46</xdr:row>
      <xdr:rowOff>19049</xdr:rowOff>
    </xdr:from>
    <xdr:to>
      <xdr:col>0</xdr:col>
      <xdr:colOff>1171575</xdr:colOff>
      <xdr:row>46</xdr:row>
      <xdr:rowOff>752474</xdr:rowOff>
    </xdr:to>
    <xdr:pic>
      <xdr:nvPicPr>
        <xdr:cNvPr id="10" name="Imagem 53" descr="4648 SUEDE GORDON PRETO.JPG">
          <a:extLst>
            <a:ext uri="{FF2B5EF4-FFF2-40B4-BE49-F238E27FC236}">
              <a16:creationId xmlns:a16="http://schemas.microsoft.com/office/drawing/2014/main" xmlns="" id="{1104A747-B192-493E-8B5C-BD030C4832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804474"/>
          <a:ext cx="11715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50</xdr:row>
      <xdr:rowOff>47624</xdr:rowOff>
    </xdr:from>
    <xdr:to>
      <xdr:col>0</xdr:col>
      <xdr:colOff>1143000</xdr:colOff>
      <xdr:row>50</xdr:row>
      <xdr:rowOff>666749</xdr:rowOff>
    </xdr:to>
    <xdr:pic>
      <xdr:nvPicPr>
        <xdr:cNvPr id="11" name="Imagem 54" descr="4648 CASTANHO.JPG">
          <a:extLst>
            <a:ext uri="{FF2B5EF4-FFF2-40B4-BE49-F238E27FC236}">
              <a16:creationId xmlns:a16="http://schemas.microsoft.com/office/drawing/2014/main" xmlns="" id="{163FFF4D-5EF6-4723-AB8D-B423C913BA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919149"/>
          <a:ext cx="1143000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42</xdr:row>
      <xdr:rowOff>28575</xdr:rowOff>
    </xdr:from>
    <xdr:to>
      <xdr:col>1</xdr:col>
      <xdr:colOff>0</xdr:colOff>
      <xdr:row>42</xdr:row>
      <xdr:rowOff>733424</xdr:rowOff>
    </xdr:to>
    <xdr:pic>
      <xdr:nvPicPr>
        <xdr:cNvPr id="12" name="Imagem 55" descr="4648 CAPUCCINO.JPG">
          <a:extLst>
            <a:ext uri="{FF2B5EF4-FFF2-40B4-BE49-F238E27FC236}">
              <a16:creationId xmlns:a16="http://schemas.microsoft.com/office/drawing/2014/main" xmlns="" id="{5EE06273-D7BD-4629-B0B6-DD04184E9C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794575"/>
          <a:ext cx="1190625" cy="7048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48</xdr:row>
      <xdr:rowOff>66675</xdr:rowOff>
    </xdr:from>
    <xdr:to>
      <xdr:col>0</xdr:col>
      <xdr:colOff>1143000</xdr:colOff>
      <xdr:row>48</xdr:row>
      <xdr:rowOff>790575</xdr:rowOff>
    </xdr:to>
    <xdr:pic>
      <xdr:nvPicPr>
        <xdr:cNvPr id="13" name="Imagem 56" descr="4648 TAUPE CASTANHO.JPG">
          <a:extLst>
            <a:ext uri="{FF2B5EF4-FFF2-40B4-BE49-F238E27FC236}">
              <a16:creationId xmlns:a16="http://schemas.microsoft.com/office/drawing/2014/main" xmlns="" id="{100136BB-954E-44C9-B1F3-F648466EC6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7414200"/>
          <a:ext cx="114300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41</xdr:row>
      <xdr:rowOff>76199</xdr:rowOff>
    </xdr:from>
    <xdr:to>
      <xdr:col>0</xdr:col>
      <xdr:colOff>1171575</xdr:colOff>
      <xdr:row>41</xdr:row>
      <xdr:rowOff>676274</xdr:rowOff>
    </xdr:to>
    <xdr:pic>
      <xdr:nvPicPr>
        <xdr:cNvPr id="14" name="Imagem 57" descr="4648 RUBINO.JPG">
          <a:extLst>
            <a:ext uri="{FF2B5EF4-FFF2-40B4-BE49-F238E27FC236}">
              <a16:creationId xmlns:a16="http://schemas.microsoft.com/office/drawing/2014/main" xmlns="" id="{F94BE73B-4915-44B1-BB22-6BF3572424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108774"/>
          <a:ext cx="117157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21</xdr:row>
      <xdr:rowOff>85725</xdr:rowOff>
    </xdr:from>
    <xdr:to>
      <xdr:col>0</xdr:col>
      <xdr:colOff>1104900</xdr:colOff>
      <xdr:row>21</xdr:row>
      <xdr:rowOff>799590</xdr:rowOff>
    </xdr:to>
    <xdr:pic>
      <xdr:nvPicPr>
        <xdr:cNvPr id="15" name="Imagem 58" descr="4648 PRETO VERMELHO.JPG">
          <a:extLst>
            <a:ext uri="{FF2B5EF4-FFF2-40B4-BE49-F238E27FC236}">
              <a16:creationId xmlns:a16="http://schemas.microsoft.com/office/drawing/2014/main" xmlns="" id="{2AB65B25-39BA-4D3A-B48C-5D28A1164D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668750"/>
          <a:ext cx="1104900" cy="713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24</xdr:row>
      <xdr:rowOff>66675</xdr:rowOff>
    </xdr:from>
    <xdr:to>
      <xdr:col>0</xdr:col>
      <xdr:colOff>1153909</xdr:colOff>
      <xdr:row>24</xdr:row>
      <xdr:rowOff>752475</xdr:rowOff>
    </xdr:to>
    <xdr:pic>
      <xdr:nvPicPr>
        <xdr:cNvPr id="16" name="Imagem 60" descr="4648 SPACE AZUL.JPG">
          <a:extLst>
            <a:ext uri="{FF2B5EF4-FFF2-40B4-BE49-F238E27FC236}">
              <a16:creationId xmlns:a16="http://schemas.microsoft.com/office/drawing/2014/main" xmlns="" id="{6CF82EFC-C257-4A88-B566-2D66472D90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69050"/>
          <a:ext cx="1153909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66675</xdr:colOff>
      <xdr:row>22</xdr:row>
      <xdr:rowOff>38362</xdr:rowOff>
    </xdr:from>
    <xdr:to>
      <xdr:col>0</xdr:col>
      <xdr:colOff>1114425</xdr:colOff>
      <xdr:row>22</xdr:row>
      <xdr:rowOff>695325</xdr:rowOff>
    </xdr:to>
    <xdr:pic>
      <xdr:nvPicPr>
        <xdr:cNvPr id="17" name="Imagem 61" descr="4648 BISCOITO COGNAC.JPG">
          <a:extLst>
            <a:ext uri="{FF2B5EF4-FFF2-40B4-BE49-F238E27FC236}">
              <a16:creationId xmlns:a16="http://schemas.microsoft.com/office/drawing/2014/main" xmlns="" id="{62B26191-672F-4BF5-A5E1-CF616633D2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17450062"/>
          <a:ext cx="1047750" cy="6569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20</xdr:row>
      <xdr:rowOff>47624</xdr:rowOff>
    </xdr:from>
    <xdr:to>
      <xdr:col>0</xdr:col>
      <xdr:colOff>1144058</xdr:colOff>
      <xdr:row>20</xdr:row>
      <xdr:rowOff>704849</xdr:rowOff>
    </xdr:to>
    <xdr:pic>
      <xdr:nvPicPr>
        <xdr:cNvPr id="18" name="Imagem 62" descr="4648 CASTANHO 6206.JPG">
          <a:extLst>
            <a:ext uri="{FF2B5EF4-FFF2-40B4-BE49-F238E27FC236}">
              <a16:creationId xmlns:a16="http://schemas.microsoft.com/office/drawing/2014/main" xmlns="" id="{9120E5FD-0FD4-488F-9E13-C0F62056E9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071" t="20724" r="5379" b="7106"/>
        <a:stretch>
          <a:fillRect/>
        </a:stretch>
      </xdr:blipFill>
      <xdr:spPr bwMode="auto">
        <a:xfrm>
          <a:off x="0" y="15897224"/>
          <a:ext cx="1144058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28</xdr:row>
      <xdr:rowOff>85725</xdr:rowOff>
    </xdr:from>
    <xdr:to>
      <xdr:col>0</xdr:col>
      <xdr:colOff>1127760</xdr:colOff>
      <xdr:row>28</xdr:row>
      <xdr:rowOff>695325</xdr:rowOff>
    </xdr:to>
    <xdr:pic>
      <xdr:nvPicPr>
        <xdr:cNvPr id="19" name="Imagem 63" descr="4648 MID BROWN.JPG">
          <a:extLst>
            <a:ext uri="{FF2B5EF4-FFF2-40B4-BE49-F238E27FC236}">
              <a16:creationId xmlns:a16="http://schemas.microsoft.com/office/drawing/2014/main" xmlns="" id="{CB6FFAEE-A5F9-40F0-B007-84890C58D4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137" t="15166" r="6334" b="9010"/>
        <a:stretch>
          <a:fillRect/>
        </a:stretch>
      </xdr:blipFill>
      <xdr:spPr bwMode="auto">
        <a:xfrm>
          <a:off x="0" y="22183725"/>
          <a:ext cx="112776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23</xdr:row>
      <xdr:rowOff>54429</xdr:rowOff>
    </xdr:from>
    <xdr:to>
      <xdr:col>0</xdr:col>
      <xdr:colOff>1162050</xdr:colOff>
      <xdr:row>23</xdr:row>
      <xdr:rowOff>809625</xdr:rowOff>
    </xdr:to>
    <xdr:pic>
      <xdr:nvPicPr>
        <xdr:cNvPr id="20" name="Imagem 64" descr="4648 CAMEL.JPG">
          <a:extLst>
            <a:ext uri="{FF2B5EF4-FFF2-40B4-BE49-F238E27FC236}">
              <a16:creationId xmlns:a16="http://schemas.microsoft.com/office/drawing/2014/main" xmlns="" id="{B753AC84-F20D-4AC1-BE92-87B6E0B5AD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462" t="28094" r="4221" b="2205"/>
        <a:stretch>
          <a:fillRect/>
        </a:stretch>
      </xdr:blipFill>
      <xdr:spPr bwMode="auto">
        <a:xfrm>
          <a:off x="0" y="18180504"/>
          <a:ext cx="1162050" cy="7551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66675</xdr:colOff>
      <xdr:row>11</xdr:row>
      <xdr:rowOff>38100</xdr:rowOff>
    </xdr:from>
    <xdr:to>
      <xdr:col>0</xdr:col>
      <xdr:colOff>1078200</xdr:colOff>
      <xdr:row>11</xdr:row>
      <xdr:rowOff>714375</xdr:rowOff>
    </xdr:to>
    <xdr:pic>
      <xdr:nvPicPr>
        <xdr:cNvPr id="21" name="Imagem 65" descr="4648 BORDO.JPG">
          <a:extLst>
            <a:ext uri="{FF2B5EF4-FFF2-40B4-BE49-F238E27FC236}">
              <a16:creationId xmlns:a16="http://schemas.microsoft.com/office/drawing/2014/main" xmlns="" id="{539D7CBC-E7BF-4C87-99F9-C1EC695B05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063" t="18774" r="3459" b="4811"/>
        <a:stretch>
          <a:fillRect/>
        </a:stretch>
      </xdr:blipFill>
      <xdr:spPr bwMode="auto">
        <a:xfrm>
          <a:off x="66675" y="8543925"/>
          <a:ext cx="101152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51</xdr:row>
      <xdr:rowOff>47624</xdr:rowOff>
    </xdr:from>
    <xdr:to>
      <xdr:col>0</xdr:col>
      <xdr:colOff>1133475</xdr:colOff>
      <xdr:row>51</xdr:row>
      <xdr:rowOff>723899</xdr:rowOff>
    </xdr:to>
    <xdr:pic>
      <xdr:nvPicPr>
        <xdr:cNvPr id="22" name="Imagem 66" descr="4648 BRANDY CASTANHO.JPG">
          <a:extLst>
            <a:ext uri="{FF2B5EF4-FFF2-40B4-BE49-F238E27FC236}">
              <a16:creationId xmlns:a16="http://schemas.microsoft.com/office/drawing/2014/main" xmlns="" id="{5FA3E42B-CCF0-4105-A267-310BCE4CE0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984" t="24313" r="6096" b="6448"/>
        <a:stretch>
          <a:fillRect/>
        </a:stretch>
      </xdr:blipFill>
      <xdr:spPr bwMode="auto">
        <a:xfrm>
          <a:off x="0" y="39614474"/>
          <a:ext cx="113347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</xdr:colOff>
      <xdr:row>15</xdr:row>
      <xdr:rowOff>57150</xdr:rowOff>
    </xdr:from>
    <xdr:to>
      <xdr:col>0</xdr:col>
      <xdr:colOff>1172553</xdr:colOff>
      <xdr:row>15</xdr:row>
      <xdr:rowOff>876299</xdr:rowOff>
    </xdr:to>
    <xdr:pic>
      <xdr:nvPicPr>
        <xdr:cNvPr id="23" name="Imagem 67" descr="4648 BORDO CINZA.JPG">
          <a:extLst>
            <a:ext uri="{FF2B5EF4-FFF2-40B4-BE49-F238E27FC236}">
              <a16:creationId xmlns:a16="http://schemas.microsoft.com/office/drawing/2014/main" xmlns="" id="{519E38A9-4DE6-4680-9870-88716B7AF3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1801475"/>
          <a:ext cx="1172552" cy="819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28575</xdr:colOff>
      <xdr:row>37</xdr:row>
      <xdr:rowOff>47626</xdr:rowOff>
    </xdr:from>
    <xdr:to>
      <xdr:col>0</xdr:col>
      <xdr:colOff>1171575</xdr:colOff>
      <xdr:row>37</xdr:row>
      <xdr:rowOff>800100</xdr:rowOff>
    </xdr:to>
    <xdr:pic>
      <xdr:nvPicPr>
        <xdr:cNvPr id="24" name="Imagem 68" descr="4648 SUGHERO.JPG">
          <a:extLst>
            <a:ext uri="{FF2B5EF4-FFF2-40B4-BE49-F238E27FC236}">
              <a16:creationId xmlns:a16="http://schemas.microsoft.com/office/drawing/2014/main" xmlns="" id="{94FE7644-FDA7-4722-9B43-E547714B43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8860751"/>
          <a:ext cx="1143000" cy="7524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12</xdr:row>
      <xdr:rowOff>46011</xdr:rowOff>
    </xdr:from>
    <xdr:to>
      <xdr:col>1</xdr:col>
      <xdr:colOff>0</xdr:colOff>
      <xdr:row>12</xdr:row>
      <xdr:rowOff>790574</xdr:rowOff>
    </xdr:to>
    <xdr:pic>
      <xdr:nvPicPr>
        <xdr:cNvPr id="25" name="Imagem 69" descr="4648 CAMEL DOURADO.JPG">
          <a:extLst>
            <a:ext uri="{FF2B5EF4-FFF2-40B4-BE49-F238E27FC236}">
              <a16:creationId xmlns:a16="http://schemas.microsoft.com/office/drawing/2014/main" xmlns="" id="{560C8478-15C6-490B-912A-841B7FF8B2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609" t="24055" r="1308" b="3775"/>
        <a:stretch>
          <a:fillRect/>
        </a:stretch>
      </xdr:blipFill>
      <xdr:spPr bwMode="auto">
        <a:xfrm>
          <a:off x="57150" y="9294786"/>
          <a:ext cx="1133475" cy="7445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44</xdr:row>
      <xdr:rowOff>19049</xdr:rowOff>
    </xdr:from>
    <xdr:to>
      <xdr:col>0</xdr:col>
      <xdr:colOff>1181100</xdr:colOff>
      <xdr:row>44</xdr:row>
      <xdr:rowOff>676274</xdr:rowOff>
    </xdr:to>
    <xdr:pic>
      <xdr:nvPicPr>
        <xdr:cNvPr id="26" name="Imagem 70" descr="4648 PRETO CASTANHO.JPG">
          <a:extLst>
            <a:ext uri="{FF2B5EF4-FFF2-40B4-BE49-F238E27FC236}">
              <a16:creationId xmlns:a16="http://schemas.microsoft.com/office/drawing/2014/main" xmlns="" id="{EE784A29-F51C-4FBE-8ACB-CFA17168DA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938" t="24577" r="7870" b="4512"/>
        <a:stretch>
          <a:fillRect/>
        </a:stretch>
      </xdr:blipFill>
      <xdr:spPr bwMode="auto">
        <a:xfrm>
          <a:off x="0" y="34299524"/>
          <a:ext cx="1181100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47</xdr:row>
      <xdr:rowOff>9525</xdr:rowOff>
    </xdr:from>
    <xdr:to>
      <xdr:col>0</xdr:col>
      <xdr:colOff>1181100</xdr:colOff>
      <xdr:row>47</xdr:row>
      <xdr:rowOff>733424</xdr:rowOff>
    </xdr:to>
    <xdr:pic>
      <xdr:nvPicPr>
        <xdr:cNvPr id="27" name="Imagem 71" descr="4648 AZUL.JPG">
          <a:extLst>
            <a:ext uri="{FF2B5EF4-FFF2-40B4-BE49-F238E27FC236}">
              <a16:creationId xmlns:a16="http://schemas.microsoft.com/office/drawing/2014/main" xmlns="" id="{797E387D-8AAA-46AF-8D08-71852EF7E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730" t="22202" r="3764" b="2525"/>
        <a:stretch>
          <a:fillRect/>
        </a:stretch>
      </xdr:blipFill>
      <xdr:spPr bwMode="auto">
        <a:xfrm>
          <a:off x="0" y="36576000"/>
          <a:ext cx="1181100" cy="7238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</xdr:row>
      <xdr:rowOff>47624</xdr:rowOff>
    </xdr:from>
    <xdr:to>
      <xdr:col>0</xdr:col>
      <xdr:colOff>1162050</xdr:colOff>
      <xdr:row>38</xdr:row>
      <xdr:rowOff>695325</xdr:rowOff>
    </xdr:to>
    <xdr:pic>
      <xdr:nvPicPr>
        <xdr:cNvPr id="28" name="Imagem 72" descr="4648 VERDE.JPG">
          <a:extLst>
            <a:ext uri="{FF2B5EF4-FFF2-40B4-BE49-F238E27FC236}">
              <a16:creationId xmlns:a16="http://schemas.microsoft.com/office/drawing/2014/main" xmlns="" id="{EF6E8E1F-5FAA-4832-8791-A675A62606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097" t="18520" r="2534" b="5945"/>
        <a:stretch>
          <a:fillRect/>
        </a:stretch>
      </xdr:blipFill>
      <xdr:spPr bwMode="auto">
        <a:xfrm>
          <a:off x="0" y="29717999"/>
          <a:ext cx="1162050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</xdr:colOff>
      <xdr:row>32</xdr:row>
      <xdr:rowOff>95249</xdr:rowOff>
    </xdr:from>
    <xdr:to>
      <xdr:col>0</xdr:col>
      <xdr:colOff>1129011</xdr:colOff>
      <xdr:row>32</xdr:row>
      <xdr:rowOff>819150</xdr:rowOff>
    </xdr:to>
    <xdr:pic>
      <xdr:nvPicPr>
        <xdr:cNvPr id="29" name="Imagem 73" descr="4648 ROGER VELO.JPG">
          <a:extLst>
            <a:ext uri="{FF2B5EF4-FFF2-40B4-BE49-F238E27FC236}">
              <a16:creationId xmlns:a16="http://schemas.microsoft.com/office/drawing/2014/main" xmlns="" id="{D681A4EA-12D5-4E93-98A0-1010AAB5CB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881" t="19482" r="3897" b="4663"/>
        <a:stretch>
          <a:fillRect/>
        </a:stretch>
      </xdr:blipFill>
      <xdr:spPr bwMode="auto">
        <a:xfrm>
          <a:off x="1" y="25136474"/>
          <a:ext cx="1129010" cy="7239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31</xdr:row>
      <xdr:rowOff>28575</xdr:rowOff>
    </xdr:from>
    <xdr:to>
      <xdr:col>0</xdr:col>
      <xdr:colOff>1123712</xdr:colOff>
      <xdr:row>31</xdr:row>
      <xdr:rowOff>647700</xdr:rowOff>
    </xdr:to>
    <xdr:pic>
      <xdr:nvPicPr>
        <xdr:cNvPr id="30" name="Imagem 74" descr="4648 CAMEL CASTANHO.JPG">
          <a:extLst>
            <a:ext uri="{FF2B5EF4-FFF2-40B4-BE49-F238E27FC236}">
              <a16:creationId xmlns:a16="http://schemas.microsoft.com/office/drawing/2014/main" xmlns="" id="{521FC5E1-26D7-4F61-B1F1-0A48B4B1E8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086" r="1965"/>
        <a:stretch>
          <a:fillRect/>
        </a:stretch>
      </xdr:blipFill>
      <xdr:spPr bwMode="auto">
        <a:xfrm>
          <a:off x="0" y="24393525"/>
          <a:ext cx="1123712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30</xdr:row>
      <xdr:rowOff>65873</xdr:rowOff>
    </xdr:from>
    <xdr:to>
      <xdr:col>0</xdr:col>
      <xdr:colOff>1095375</xdr:colOff>
      <xdr:row>30</xdr:row>
      <xdr:rowOff>786299</xdr:rowOff>
    </xdr:to>
    <xdr:pic>
      <xdr:nvPicPr>
        <xdr:cNvPr id="31" name="Imagem 76" descr="4648 CHEVRIOT.JPG">
          <a:extLst>
            <a:ext uri="{FF2B5EF4-FFF2-40B4-BE49-F238E27FC236}">
              <a16:creationId xmlns:a16="http://schemas.microsoft.com/office/drawing/2014/main" xmlns="" id="{E2EF35A3-3792-460F-B247-359EE744CB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3602148"/>
          <a:ext cx="1038225" cy="7204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</xdr:colOff>
      <xdr:row>26</xdr:row>
      <xdr:rowOff>19050</xdr:rowOff>
    </xdr:from>
    <xdr:to>
      <xdr:col>0</xdr:col>
      <xdr:colOff>1147911</xdr:colOff>
      <xdr:row>26</xdr:row>
      <xdr:rowOff>768542</xdr:rowOff>
    </xdr:to>
    <xdr:pic>
      <xdr:nvPicPr>
        <xdr:cNvPr id="32" name="Imagem 77" descr="4648 BORDO 6212.JPG">
          <a:extLst>
            <a:ext uri="{FF2B5EF4-FFF2-40B4-BE49-F238E27FC236}">
              <a16:creationId xmlns:a16="http://schemas.microsoft.com/office/drawing/2014/main" xmlns="" id="{EDE788BE-07B4-4794-8E12-C41DEC47A9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20574000"/>
          <a:ext cx="1138386" cy="7494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19</xdr:row>
      <xdr:rowOff>58870</xdr:rowOff>
    </xdr:from>
    <xdr:to>
      <xdr:col>0</xdr:col>
      <xdr:colOff>1152525</xdr:colOff>
      <xdr:row>19</xdr:row>
      <xdr:rowOff>819149</xdr:rowOff>
    </xdr:to>
    <xdr:pic>
      <xdr:nvPicPr>
        <xdr:cNvPr id="33" name="Imagem 78" descr="4648 MUSHROOM.JPG">
          <a:extLst>
            <a:ext uri="{FF2B5EF4-FFF2-40B4-BE49-F238E27FC236}">
              <a16:creationId xmlns:a16="http://schemas.microsoft.com/office/drawing/2014/main" xmlns="" id="{A2C3B181-AEE7-4295-8ED1-456764364B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271" r="5177"/>
        <a:stretch>
          <a:fillRect/>
        </a:stretch>
      </xdr:blipFill>
      <xdr:spPr bwMode="auto">
        <a:xfrm>
          <a:off x="0" y="15070270"/>
          <a:ext cx="1152525" cy="7602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</xdr:colOff>
      <xdr:row>17</xdr:row>
      <xdr:rowOff>28575</xdr:rowOff>
    </xdr:from>
    <xdr:to>
      <xdr:col>0</xdr:col>
      <xdr:colOff>1142611</xdr:colOff>
      <xdr:row>17</xdr:row>
      <xdr:rowOff>666750</xdr:rowOff>
    </xdr:to>
    <xdr:pic>
      <xdr:nvPicPr>
        <xdr:cNvPr id="34" name="Imagem 79" descr="4648 TAUPE COGNAC.JPG">
          <a:extLst>
            <a:ext uri="{FF2B5EF4-FFF2-40B4-BE49-F238E27FC236}">
              <a16:creationId xmlns:a16="http://schemas.microsoft.com/office/drawing/2014/main" xmlns="" id="{03DC7194-4071-4A59-A260-46357DD06F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7902" r="1459"/>
        <a:stretch>
          <a:fillRect/>
        </a:stretch>
      </xdr:blipFill>
      <xdr:spPr bwMode="auto">
        <a:xfrm>
          <a:off x="9525" y="13544550"/>
          <a:ext cx="1133086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16</xdr:row>
      <xdr:rowOff>123825</xdr:rowOff>
    </xdr:from>
    <xdr:to>
      <xdr:col>0</xdr:col>
      <xdr:colOff>1142318</xdr:colOff>
      <xdr:row>16</xdr:row>
      <xdr:rowOff>819149</xdr:rowOff>
    </xdr:to>
    <xdr:pic>
      <xdr:nvPicPr>
        <xdr:cNvPr id="35" name="Imagem 80" descr="4648 CASTANHO 6196.JPG">
          <a:extLst>
            <a:ext uri="{FF2B5EF4-FFF2-40B4-BE49-F238E27FC236}">
              <a16:creationId xmlns:a16="http://schemas.microsoft.com/office/drawing/2014/main" xmlns="" id="{8B10221A-4C96-418F-A078-8744D5D516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9206" r="4948"/>
        <a:stretch>
          <a:fillRect/>
        </a:stretch>
      </xdr:blipFill>
      <xdr:spPr bwMode="auto">
        <a:xfrm>
          <a:off x="0" y="12792075"/>
          <a:ext cx="1142318" cy="6953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18</xdr:row>
      <xdr:rowOff>26723</xdr:rowOff>
    </xdr:from>
    <xdr:to>
      <xdr:col>0</xdr:col>
      <xdr:colOff>1129416</xdr:colOff>
      <xdr:row>18</xdr:row>
      <xdr:rowOff>752475</xdr:rowOff>
    </xdr:to>
    <xdr:pic>
      <xdr:nvPicPr>
        <xdr:cNvPr id="36" name="Imagem 81" descr="4648 FLINT COGNAC.JPG">
          <a:extLst>
            <a:ext uri="{FF2B5EF4-FFF2-40B4-BE49-F238E27FC236}">
              <a16:creationId xmlns:a16="http://schemas.microsoft.com/office/drawing/2014/main" xmlns="" id="{07B62268-33D4-4AEA-90B6-9465ACE1D0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2588"/>
        <a:stretch>
          <a:fillRect/>
        </a:stretch>
      </xdr:blipFill>
      <xdr:spPr bwMode="auto">
        <a:xfrm>
          <a:off x="0" y="14238023"/>
          <a:ext cx="1129416" cy="7257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13</xdr:row>
      <xdr:rowOff>38100</xdr:rowOff>
    </xdr:from>
    <xdr:to>
      <xdr:col>0</xdr:col>
      <xdr:colOff>1171574</xdr:colOff>
      <xdr:row>13</xdr:row>
      <xdr:rowOff>834317</xdr:rowOff>
    </xdr:to>
    <xdr:pic>
      <xdr:nvPicPr>
        <xdr:cNvPr id="37" name="Imagem 82" descr="4648 DK BROWN.JPG">
          <a:extLst>
            <a:ext uri="{FF2B5EF4-FFF2-40B4-BE49-F238E27FC236}">
              <a16:creationId xmlns:a16="http://schemas.microsoft.com/office/drawing/2014/main" xmlns="" id="{27C49C71-93DF-4FBC-ABBB-0218345391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9348" r="6313"/>
        <a:stretch>
          <a:fillRect/>
        </a:stretch>
      </xdr:blipFill>
      <xdr:spPr bwMode="auto">
        <a:xfrm>
          <a:off x="0" y="10106025"/>
          <a:ext cx="1171574" cy="7962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47624</xdr:colOff>
      <xdr:row>10</xdr:row>
      <xdr:rowOff>22053</xdr:rowOff>
    </xdr:from>
    <xdr:to>
      <xdr:col>0</xdr:col>
      <xdr:colOff>1143000</xdr:colOff>
      <xdr:row>10</xdr:row>
      <xdr:rowOff>733424</xdr:rowOff>
    </xdr:to>
    <xdr:pic>
      <xdr:nvPicPr>
        <xdr:cNvPr id="38" name="Imagem 83" descr="4648 VERDE 6190.JPG">
          <a:extLst>
            <a:ext uri="{FF2B5EF4-FFF2-40B4-BE49-F238E27FC236}">
              <a16:creationId xmlns:a16="http://schemas.microsoft.com/office/drawing/2014/main" xmlns="" id="{B946D59B-4B87-431A-B8B2-004B4DB319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4" y="7775403"/>
          <a:ext cx="1095376" cy="7113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34</xdr:row>
      <xdr:rowOff>38100</xdr:rowOff>
    </xdr:from>
    <xdr:to>
      <xdr:col>1</xdr:col>
      <xdr:colOff>0</xdr:colOff>
      <xdr:row>34</xdr:row>
      <xdr:rowOff>666750</xdr:rowOff>
    </xdr:to>
    <xdr:pic>
      <xdr:nvPicPr>
        <xdr:cNvPr id="39" name="Imagem 84" descr="4648 TAUPE 6220.JPG">
          <a:extLst>
            <a:ext uri="{FF2B5EF4-FFF2-40B4-BE49-F238E27FC236}">
              <a16:creationId xmlns:a16="http://schemas.microsoft.com/office/drawing/2014/main" xmlns="" id="{02B94A58-84D5-4DBD-9E8C-2DDA717F04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660475"/>
          <a:ext cx="119062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36</xdr:row>
      <xdr:rowOff>38101</xdr:rowOff>
    </xdr:from>
    <xdr:to>
      <xdr:col>0</xdr:col>
      <xdr:colOff>1171575</xdr:colOff>
      <xdr:row>36</xdr:row>
      <xdr:rowOff>704851</xdr:rowOff>
    </xdr:to>
    <xdr:pic>
      <xdr:nvPicPr>
        <xdr:cNvPr id="40" name="Imagem 85" descr="4648 TAUPE 6222.JPG">
          <a:extLst>
            <a:ext uri="{FF2B5EF4-FFF2-40B4-BE49-F238E27FC236}">
              <a16:creationId xmlns:a16="http://schemas.microsoft.com/office/drawing/2014/main" xmlns="" id="{F032457A-99DE-41B1-A914-E1CB4535FF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99" t="27924" r="7651"/>
        <a:stretch>
          <a:fillRect/>
        </a:stretch>
      </xdr:blipFill>
      <xdr:spPr bwMode="auto">
        <a:xfrm>
          <a:off x="0" y="28108276"/>
          <a:ext cx="1171575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39</xdr:row>
      <xdr:rowOff>47625</xdr:rowOff>
    </xdr:from>
    <xdr:to>
      <xdr:col>1</xdr:col>
      <xdr:colOff>9525</xdr:colOff>
      <xdr:row>39</xdr:row>
      <xdr:rowOff>723900</xdr:rowOff>
    </xdr:to>
    <xdr:pic>
      <xdr:nvPicPr>
        <xdr:cNvPr id="41" name="Imagem 86" descr="4648 PRETO 6225.JPG">
          <a:extLst>
            <a:ext uri="{FF2B5EF4-FFF2-40B4-BE49-F238E27FC236}">
              <a16:creationId xmlns:a16="http://schemas.microsoft.com/office/drawing/2014/main" xmlns="" id="{10397F08-425D-4C9C-B67B-236A0C7F07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286" r="10316"/>
        <a:stretch>
          <a:fillRect/>
        </a:stretch>
      </xdr:blipFill>
      <xdr:spPr bwMode="auto">
        <a:xfrm>
          <a:off x="0" y="30432375"/>
          <a:ext cx="120015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49</xdr:row>
      <xdr:rowOff>9524</xdr:rowOff>
    </xdr:from>
    <xdr:to>
      <xdr:col>0</xdr:col>
      <xdr:colOff>1143000</xdr:colOff>
      <xdr:row>49</xdr:row>
      <xdr:rowOff>647699</xdr:rowOff>
    </xdr:to>
    <xdr:pic>
      <xdr:nvPicPr>
        <xdr:cNvPr id="42" name="Imagem 87" descr="4648 CAMEL CASTANHO 6235.JPG">
          <a:extLst>
            <a:ext uri="{FF2B5EF4-FFF2-40B4-BE49-F238E27FC236}">
              <a16:creationId xmlns:a16="http://schemas.microsoft.com/office/drawing/2014/main" xmlns="" id="{A289C71E-5C1C-4E81-8516-25AE8CDE37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0132" r="5685"/>
        <a:stretch>
          <a:fillRect/>
        </a:stretch>
      </xdr:blipFill>
      <xdr:spPr bwMode="auto">
        <a:xfrm>
          <a:off x="0" y="38195249"/>
          <a:ext cx="11430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14</xdr:row>
      <xdr:rowOff>81213</xdr:rowOff>
    </xdr:from>
    <xdr:to>
      <xdr:col>0</xdr:col>
      <xdr:colOff>1143000</xdr:colOff>
      <xdr:row>14</xdr:row>
      <xdr:rowOff>781049</xdr:rowOff>
    </xdr:to>
    <xdr:pic>
      <xdr:nvPicPr>
        <xdr:cNvPr id="43" name="Imagem 88" descr="4648 CINZA DOURADO 6194.JPG">
          <a:extLst>
            <a:ext uri="{FF2B5EF4-FFF2-40B4-BE49-F238E27FC236}">
              <a16:creationId xmlns:a16="http://schemas.microsoft.com/office/drawing/2014/main" xmlns="" id="{8A96CB8C-678D-47E9-985B-BB577952CB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8477" r="7491"/>
        <a:stretch>
          <a:fillRect/>
        </a:stretch>
      </xdr:blipFill>
      <xdr:spPr bwMode="auto">
        <a:xfrm>
          <a:off x="0" y="11025438"/>
          <a:ext cx="1143000" cy="6998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33</xdr:row>
      <xdr:rowOff>19050</xdr:rowOff>
    </xdr:from>
    <xdr:to>
      <xdr:col>1</xdr:col>
      <xdr:colOff>0</xdr:colOff>
      <xdr:row>33</xdr:row>
      <xdr:rowOff>676275</xdr:rowOff>
    </xdr:to>
    <xdr:pic>
      <xdr:nvPicPr>
        <xdr:cNvPr id="44" name="Imagem 89" descr="4648 CASTANHO 6219.JPG">
          <a:extLst>
            <a:ext uri="{FF2B5EF4-FFF2-40B4-BE49-F238E27FC236}">
              <a16:creationId xmlns:a16="http://schemas.microsoft.com/office/drawing/2014/main" xmlns="" id="{ED22BF06-304B-4274-B604-7DA16300AD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7989"/>
        <a:stretch>
          <a:fillRect/>
        </a:stretch>
      </xdr:blipFill>
      <xdr:spPr bwMode="auto">
        <a:xfrm>
          <a:off x="0" y="25927050"/>
          <a:ext cx="119062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45</xdr:row>
      <xdr:rowOff>19050</xdr:rowOff>
    </xdr:from>
    <xdr:to>
      <xdr:col>0</xdr:col>
      <xdr:colOff>1143000</xdr:colOff>
      <xdr:row>45</xdr:row>
      <xdr:rowOff>742950</xdr:rowOff>
    </xdr:to>
    <xdr:pic>
      <xdr:nvPicPr>
        <xdr:cNvPr id="45" name="Imagem 90" descr="4648 PRETO 6231.JPG">
          <a:extLst>
            <a:ext uri="{FF2B5EF4-FFF2-40B4-BE49-F238E27FC236}">
              <a16:creationId xmlns:a16="http://schemas.microsoft.com/office/drawing/2014/main" xmlns="" id="{EBA2A25A-3444-475B-A1FA-B1FC71185D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740" t="14925" r="9682" b="5281"/>
        <a:stretch>
          <a:fillRect/>
        </a:stretch>
      </xdr:blipFill>
      <xdr:spPr bwMode="auto">
        <a:xfrm>
          <a:off x="0" y="35004375"/>
          <a:ext cx="114300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28575</xdr:rowOff>
    </xdr:from>
    <xdr:to>
      <xdr:col>1</xdr:col>
      <xdr:colOff>0</xdr:colOff>
      <xdr:row>43</xdr:row>
      <xdr:rowOff>723900</xdr:rowOff>
    </xdr:to>
    <xdr:pic>
      <xdr:nvPicPr>
        <xdr:cNvPr id="46" name="Imagem 91" descr="4648 CASTANHO 6229.JPG">
          <a:extLst>
            <a:ext uri="{FF2B5EF4-FFF2-40B4-BE49-F238E27FC236}">
              <a16:creationId xmlns:a16="http://schemas.microsoft.com/office/drawing/2014/main" xmlns="" id="{6C7BCB27-0D0A-45B6-926D-11AF6639AD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102" t="21169" r="5537" b="5292"/>
        <a:stretch>
          <a:fillRect/>
        </a:stretch>
      </xdr:blipFill>
      <xdr:spPr bwMode="auto">
        <a:xfrm>
          <a:off x="0" y="33547050"/>
          <a:ext cx="11906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19051</xdr:colOff>
      <xdr:row>29</xdr:row>
      <xdr:rowOff>47625</xdr:rowOff>
    </xdr:from>
    <xdr:to>
      <xdr:col>0</xdr:col>
      <xdr:colOff>1132285</xdr:colOff>
      <xdr:row>29</xdr:row>
      <xdr:rowOff>676275</xdr:rowOff>
    </xdr:to>
    <xdr:pic>
      <xdr:nvPicPr>
        <xdr:cNvPr id="47" name="Imagem 92" descr="4648 MID BROWN APRICOT.JPG">
          <a:extLst>
            <a:ext uri="{FF2B5EF4-FFF2-40B4-BE49-F238E27FC236}">
              <a16:creationId xmlns:a16="http://schemas.microsoft.com/office/drawing/2014/main" xmlns="" id="{CA0BD47D-9F44-440B-AD99-689033A701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31" t="10350" r="3877" b="4353"/>
        <a:stretch>
          <a:fillRect/>
        </a:stretch>
      </xdr:blipFill>
      <xdr:spPr bwMode="auto">
        <a:xfrm>
          <a:off x="19051" y="22869525"/>
          <a:ext cx="1113234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6</xdr:row>
      <xdr:rowOff>67851</xdr:rowOff>
    </xdr:from>
    <xdr:to>
      <xdr:col>0</xdr:col>
      <xdr:colOff>1152525</xdr:colOff>
      <xdr:row>6</xdr:row>
      <xdr:rowOff>704850</xdr:rowOff>
    </xdr:to>
    <xdr:pic>
      <xdr:nvPicPr>
        <xdr:cNvPr id="48" name="Imagem 99" descr="4648 AZUL 6182.JPG">
          <a:extLst>
            <a:ext uri="{FF2B5EF4-FFF2-40B4-BE49-F238E27FC236}">
              <a16:creationId xmlns:a16="http://schemas.microsoft.com/office/drawing/2014/main" xmlns="" id="{0EFF09AF-84EB-4AD7-9F64-405188A22A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97001"/>
          <a:ext cx="1152525" cy="6369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28576</xdr:colOff>
      <xdr:row>7</xdr:row>
      <xdr:rowOff>48556</xdr:rowOff>
    </xdr:from>
    <xdr:to>
      <xdr:col>0</xdr:col>
      <xdr:colOff>1133476</xdr:colOff>
      <xdr:row>7</xdr:row>
      <xdr:rowOff>761999</xdr:rowOff>
    </xdr:to>
    <xdr:pic>
      <xdr:nvPicPr>
        <xdr:cNvPr id="49" name="Imagem 100" descr="4648 AZUL 6183.JPG">
          <a:extLst>
            <a:ext uri="{FF2B5EF4-FFF2-40B4-BE49-F238E27FC236}">
              <a16:creationId xmlns:a16="http://schemas.microsoft.com/office/drawing/2014/main" xmlns="" id="{5080C5EC-905D-47B4-8674-517AE13C85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6" y="5449231"/>
          <a:ext cx="1104900" cy="7134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9</xdr:row>
      <xdr:rowOff>47625</xdr:rowOff>
    </xdr:from>
    <xdr:to>
      <xdr:col>0</xdr:col>
      <xdr:colOff>1145610</xdr:colOff>
      <xdr:row>9</xdr:row>
      <xdr:rowOff>809625</xdr:rowOff>
    </xdr:to>
    <xdr:pic>
      <xdr:nvPicPr>
        <xdr:cNvPr id="50" name="Imagem 101" descr="4648 CINZA BEGE.JPG">
          <a:extLst>
            <a:ext uri="{FF2B5EF4-FFF2-40B4-BE49-F238E27FC236}">
              <a16:creationId xmlns:a16="http://schemas.microsoft.com/office/drawing/2014/main" xmlns="" id="{D268C6D6-1B12-4A59-B750-8838144BC2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953250"/>
          <a:ext cx="114561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8</xdr:row>
      <xdr:rowOff>42743</xdr:rowOff>
    </xdr:from>
    <xdr:to>
      <xdr:col>0</xdr:col>
      <xdr:colOff>1142015</xdr:colOff>
      <xdr:row>8</xdr:row>
      <xdr:rowOff>685801</xdr:rowOff>
    </xdr:to>
    <xdr:pic>
      <xdr:nvPicPr>
        <xdr:cNvPr id="51" name="Imagem 103" descr="4648 AZUL COGNAC.JPG">
          <a:extLst>
            <a:ext uri="{FF2B5EF4-FFF2-40B4-BE49-F238E27FC236}">
              <a16:creationId xmlns:a16="http://schemas.microsoft.com/office/drawing/2014/main" xmlns="" id="{4B081BA1-C97D-4612-A615-863267BDFC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224468"/>
          <a:ext cx="1142015" cy="6430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38101</xdr:colOff>
      <xdr:row>5</xdr:row>
      <xdr:rowOff>85725</xdr:rowOff>
    </xdr:from>
    <xdr:to>
      <xdr:col>0</xdr:col>
      <xdr:colOff>1062419</xdr:colOff>
      <xdr:row>5</xdr:row>
      <xdr:rowOff>714374</xdr:rowOff>
    </xdr:to>
    <xdr:pic>
      <xdr:nvPicPr>
        <xdr:cNvPr id="52" name="Imagem 106" descr="4648 BLUE 6181.JPG">
          <a:extLst>
            <a:ext uri="{FF2B5EF4-FFF2-40B4-BE49-F238E27FC236}">
              <a16:creationId xmlns:a16="http://schemas.microsoft.com/office/drawing/2014/main" xmlns="" id="{398B421C-8230-4D91-A698-CBF12031DF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1" y="3952875"/>
          <a:ext cx="1024318" cy="6286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52</xdr:row>
      <xdr:rowOff>66674</xdr:rowOff>
    </xdr:from>
    <xdr:to>
      <xdr:col>0</xdr:col>
      <xdr:colOff>1162050</xdr:colOff>
      <xdr:row>52</xdr:row>
      <xdr:rowOff>695325</xdr:rowOff>
    </xdr:to>
    <xdr:pic>
      <xdr:nvPicPr>
        <xdr:cNvPr id="53" name="Imagem 59" descr="4648 SUEDE CRUSTE CASTANHO.JPG">
          <a:extLst>
            <a:ext uri="{FF2B5EF4-FFF2-40B4-BE49-F238E27FC236}">
              <a16:creationId xmlns:a16="http://schemas.microsoft.com/office/drawing/2014/main" xmlns="" id="{7A463E2B-52FA-40BE-A713-E3F30EC481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87" t="22661" r="8192" b="4707"/>
        <a:stretch>
          <a:fillRect/>
        </a:stretch>
      </xdr:blipFill>
      <xdr:spPr bwMode="auto">
        <a:xfrm>
          <a:off x="0" y="40376474"/>
          <a:ext cx="1162050" cy="6286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Tabela117" displayName="Tabela117" ref="A1:AA53" totalsRowShown="0" tableBorderDxfId="27">
  <autoFilter ref="A1:AA53"/>
  <tableColumns count="27">
    <tableColumn id="1" name="FOTO" dataDxfId="26" dataCellStyle="Excel Built-in Normal"/>
    <tableColumn id="2" name="ARTIGO" dataDxfId="25" dataCellStyle="Excel Built-in Normal"/>
    <tableColumn id="3" name="PLANO" dataDxfId="24" dataCellStyle="Excel Built-in Normal"/>
    <tableColumn id="4" name="MATERIAL/COLOR" dataDxfId="23" dataCellStyle="Excel Built-in Normal"/>
    <tableColumn id="5" name="35" dataDxfId="22" dataCellStyle="Excel Built-in Normal"/>
    <tableColumn id="6" name="36" dataDxfId="21" dataCellStyle="Excel Built-in Normal"/>
    <tableColumn id="7" name="36.5" dataDxfId="20" dataCellStyle="Excel Built-in Normal"/>
    <tableColumn id="8" name="37" dataDxfId="19" dataCellStyle="Excel Built-in Normal"/>
    <tableColumn id="9" name="37.5" dataDxfId="18" dataCellStyle="Excel Built-in Normal"/>
    <tableColumn id="10" name="38" dataDxfId="17" dataCellStyle="Excel Built-in Normal"/>
    <tableColumn id="11" name="38.5" dataDxfId="16" dataCellStyle="Excel Built-in Normal"/>
    <tableColumn id="12" name="39" dataDxfId="15" dataCellStyle="Excel Built-in Normal"/>
    <tableColumn id="13" name="39.5" dataDxfId="14" dataCellStyle="Excel Built-in Normal"/>
    <tableColumn id="14" name="40" dataDxfId="13" dataCellStyle="Excel Built-in Normal 1"/>
    <tableColumn id="15" name="40.5" dataDxfId="12" dataCellStyle="Excel Built-in Normal 1"/>
    <tableColumn id="16" name="41" dataDxfId="11" dataCellStyle="Excel Built-in Normal 1"/>
    <tableColumn id="17" name="41.5" dataDxfId="10" dataCellStyle="Excel Built-in Normal 1"/>
    <tableColumn id="18" name="42" dataDxfId="9" dataCellStyle="Excel Built-in Normal 1"/>
    <tableColumn id="19" name="43" dataDxfId="8" dataCellStyle="Normal 3"/>
    <tableColumn id="20" name="44" dataDxfId="7" dataCellStyle="Normal 3"/>
    <tableColumn id="21" name="45" dataDxfId="6" dataCellStyle="Normal 3"/>
    <tableColumn id="22" name="46" dataDxfId="5" dataCellStyle="Normal 3"/>
    <tableColumn id="23" name="47" dataDxfId="4" dataCellStyle="Normal 3"/>
    <tableColumn id="24" name="PAIRS" dataDxfId="3" dataCellStyle="Normal 3">
      <calculatedColumnFormula>SUM(E2:W2)</calculatedColumnFormula>
    </tableColumn>
    <tableColumn id="27" name="ESTAÇÃO" dataDxfId="2" dataCellStyle="Normal 3"/>
    <tableColumn id="25" name="OBSERVATION" dataDxfId="1" dataCellStyle="Normal 3"/>
    <tableColumn id="26" name="NOTES" dataDxfId="0" dataCellStyle="Normal 3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5"/>
  <sheetViews>
    <sheetView tabSelected="1" workbookViewId="0">
      <selection activeCell="AC4" sqref="AC4"/>
    </sheetView>
  </sheetViews>
  <sheetFormatPr defaultRowHeight="15" x14ac:dyDescent="0.25"/>
  <cols>
    <col min="1" max="1" width="17.85546875" customWidth="1"/>
    <col min="4" max="4" width="31.5703125" customWidth="1"/>
    <col min="5" max="23" width="4.140625" customWidth="1"/>
    <col min="24" max="24" width="7.140625" customWidth="1"/>
    <col min="25" max="25" width="7.85546875" customWidth="1"/>
  </cols>
  <sheetData>
    <row r="1" spans="1:27" ht="26.25" x14ac:dyDescent="0.25">
      <c r="A1" s="1" t="s">
        <v>0</v>
      </c>
      <c r="B1" s="2" t="s">
        <v>1</v>
      </c>
      <c r="C1" s="2" t="s">
        <v>2</v>
      </c>
      <c r="D1" s="3" t="s">
        <v>3</v>
      </c>
      <c r="E1" s="4" t="s">
        <v>4</v>
      </c>
      <c r="F1" s="4" t="s">
        <v>5</v>
      </c>
      <c r="G1" s="5" t="s">
        <v>6</v>
      </c>
      <c r="H1" s="4" t="s">
        <v>7</v>
      </c>
      <c r="I1" s="5" t="s">
        <v>8</v>
      </c>
      <c r="J1" s="4" t="s">
        <v>9</v>
      </c>
      <c r="K1" s="5" t="s">
        <v>10</v>
      </c>
      <c r="L1" s="4" t="s">
        <v>11</v>
      </c>
      <c r="M1" s="5" t="s">
        <v>12</v>
      </c>
      <c r="N1" s="4" t="s">
        <v>13</v>
      </c>
      <c r="O1" s="5" t="s">
        <v>14</v>
      </c>
      <c r="P1" s="4" t="s">
        <v>15</v>
      </c>
      <c r="Q1" s="5" t="s">
        <v>16</v>
      </c>
      <c r="R1" s="4" t="s">
        <v>17</v>
      </c>
      <c r="S1" s="6" t="s">
        <v>18</v>
      </c>
      <c r="T1" s="6" t="s">
        <v>19</v>
      </c>
      <c r="U1" s="6" t="s">
        <v>20</v>
      </c>
      <c r="V1" s="6" t="s">
        <v>21</v>
      </c>
      <c r="W1" s="6" t="s">
        <v>22</v>
      </c>
      <c r="X1" s="7" t="s">
        <v>23</v>
      </c>
      <c r="Y1" s="7" t="s">
        <v>24</v>
      </c>
      <c r="Z1" s="8" t="s">
        <v>25</v>
      </c>
      <c r="AA1" s="9" t="s">
        <v>26</v>
      </c>
    </row>
    <row r="2" spans="1:27" ht="79.5" customHeight="1" x14ac:dyDescent="0.25">
      <c r="A2" s="10">
        <v>4648</v>
      </c>
      <c r="B2" s="11">
        <v>4648</v>
      </c>
      <c r="C2" s="11"/>
      <c r="D2" s="12" t="s">
        <v>27</v>
      </c>
      <c r="E2" s="11"/>
      <c r="F2" s="11">
        <v>8</v>
      </c>
      <c r="G2" s="11"/>
      <c r="H2" s="11">
        <v>16</v>
      </c>
      <c r="I2" s="11"/>
      <c r="J2" s="11">
        <v>24</v>
      </c>
      <c r="K2" s="11"/>
      <c r="L2" s="11">
        <v>24</v>
      </c>
      <c r="M2" s="11"/>
      <c r="N2" s="13">
        <v>16</v>
      </c>
      <c r="O2" s="13"/>
      <c r="P2" s="13">
        <v>8</v>
      </c>
      <c r="Q2" s="13"/>
      <c r="R2" s="13"/>
      <c r="S2" s="14"/>
      <c r="T2" s="14"/>
      <c r="U2" s="14"/>
      <c r="V2" s="15"/>
      <c r="W2" s="15"/>
      <c r="X2" s="16">
        <f t="shared" ref="X2:X49" si="0">SUM(E2:W2)</f>
        <v>96</v>
      </c>
      <c r="Y2" s="16"/>
      <c r="Z2" s="14" t="s">
        <v>28</v>
      </c>
      <c r="AA2" s="17"/>
    </row>
    <row r="3" spans="1:27" ht="67.5" customHeight="1" x14ac:dyDescent="0.25">
      <c r="A3" s="10">
        <v>4648</v>
      </c>
      <c r="B3" s="11">
        <v>4648</v>
      </c>
      <c r="C3" s="11"/>
      <c r="D3" s="12" t="s">
        <v>29</v>
      </c>
      <c r="E3" s="11"/>
      <c r="F3" s="11">
        <f>5-2</f>
        <v>3</v>
      </c>
      <c r="G3" s="11"/>
      <c r="H3" s="11">
        <v>5</v>
      </c>
      <c r="I3" s="11"/>
      <c r="J3" s="11">
        <f>15-6</f>
        <v>9</v>
      </c>
      <c r="K3" s="11"/>
      <c r="L3" s="11">
        <v>7</v>
      </c>
      <c r="M3" s="11"/>
      <c r="N3" s="13">
        <f>9-4</f>
        <v>5</v>
      </c>
      <c r="O3" s="13"/>
      <c r="P3" s="13">
        <f>5-2</f>
        <v>3</v>
      </c>
      <c r="Q3" s="13"/>
      <c r="R3" s="13"/>
      <c r="S3" s="14"/>
      <c r="T3" s="14"/>
      <c r="U3" s="14"/>
      <c r="V3" s="15"/>
      <c r="W3" s="15"/>
      <c r="X3" s="16">
        <f t="shared" si="0"/>
        <v>32</v>
      </c>
      <c r="Y3" s="16"/>
      <c r="Z3" s="14" t="s">
        <v>28</v>
      </c>
      <c r="AA3" s="17"/>
    </row>
    <row r="4" spans="1:27" ht="66.75" customHeight="1" x14ac:dyDescent="0.25">
      <c r="A4" s="10">
        <v>4648</v>
      </c>
      <c r="B4" s="11">
        <v>4648</v>
      </c>
      <c r="C4" s="11"/>
      <c r="D4" s="12" t="s">
        <v>30</v>
      </c>
      <c r="E4" s="11"/>
      <c r="F4" s="11">
        <f>10-2</f>
        <v>8</v>
      </c>
      <c r="G4" s="11"/>
      <c r="H4" s="11">
        <f>20-4</f>
        <v>16</v>
      </c>
      <c r="I4" s="11"/>
      <c r="J4" s="11">
        <f>30-6</f>
        <v>24</v>
      </c>
      <c r="K4" s="11"/>
      <c r="L4" s="11">
        <f>29-6</f>
        <v>23</v>
      </c>
      <c r="M4" s="11"/>
      <c r="N4" s="13">
        <f>19-4</f>
        <v>15</v>
      </c>
      <c r="O4" s="13"/>
      <c r="P4" s="13">
        <f>10-2</f>
        <v>8</v>
      </c>
      <c r="Q4" s="13"/>
      <c r="R4" s="13"/>
      <c r="S4" s="14"/>
      <c r="T4" s="14"/>
      <c r="U4" s="14"/>
      <c r="V4" s="15"/>
      <c r="W4" s="15"/>
      <c r="X4" s="16">
        <f t="shared" si="0"/>
        <v>94</v>
      </c>
      <c r="Y4" s="16"/>
      <c r="Z4" s="14" t="s">
        <v>28</v>
      </c>
      <c r="AA4" s="17"/>
    </row>
    <row r="5" spans="1:27" ht="64.5" customHeight="1" x14ac:dyDescent="0.25">
      <c r="A5" s="10">
        <v>4648</v>
      </c>
      <c r="B5" s="11">
        <v>4648</v>
      </c>
      <c r="C5" s="11"/>
      <c r="D5" s="12" t="s">
        <v>31</v>
      </c>
      <c r="E5" s="11"/>
      <c r="F5" s="11">
        <f>5-2</f>
        <v>3</v>
      </c>
      <c r="G5" s="11"/>
      <c r="H5" s="11">
        <f>10-4</f>
        <v>6</v>
      </c>
      <c r="I5" s="11"/>
      <c r="J5" s="11">
        <f>15-6</f>
        <v>9</v>
      </c>
      <c r="K5" s="11"/>
      <c r="L5" s="11">
        <f>15-6</f>
        <v>9</v>
      </c>
      <c r="M5" s="11"/>
      <c r="N5" s="13">
        <f>10-4</f>
        <v>6</v>
      </c>
      <c r="O5" s="13"/>
      <c r="P5" s="13">
        <v>3</v>
      </c>
      <c r="Q5" s="13"/>
      <c r="R5" s="13"/>
      <c r="S5" s="14"/>
      <c r="T5" s="14"/>
      <c r="U5" s="14"/>
      <c r="V5" s="15"/>
      <c r="W5" s="15"/>
      <c r="X5" s="16">
        <f t="shared" si="0"/>
        <v>36</v>
      </c>
      <c r="Y5" s="16"/>
      <c r="Z5" s="14" t="s">
        <v>28</v>
      </c>
      <c r="AA5" s="17"/>
    </row>
    <row r="6" spans="1:27" ht="60" customHeight="1" x14ac:dyDescent="0.25">
      <c r="A6" s="10">
        <v>4648</v>
      </c>
      <c r="B6" s="11">
        <v>4648</v>
      </c>
      <c r="C6" s="11" t="s">
        <v>32</v>
      </c>
      <c r="D6" s="12" t="s">
        <v>33</v>
      </c>
      <c r="E6" s="11"/>
      <c r="F6" s="11">
        <v>1</v>
      </c>
      <c r="G6" s="11"/>
      <c r="H6" s="11">
        <v>2</v>
      </c>
      <c r="I6" s="11"/>
      <c r="J6" s="11">
        <v>3</v>
      </c>
      <c r="K6" s="11"/>
      <c r="L6" s="11">
        <v>3</v>
      </c>
      <c r="M6" s="11"/>
      <c r="N6" s="13">
        <v>2</v>
      </c>
      <c r="O6" s="13"/>
      <c r="P6" s="13">
        <v>1</v>
      </c>
      <c r="Q6" s="13"/>
      <c r="R6" s="13"/>
      <c r="S6" s="14"/>
      <c r="T6" s="14"/>
      <c r="U6" s="14"/>
      <c r="V6" s="15"/>
      <c r="W6" s="15"/>
      <c r="X6" s="16">
        <f t="shared" si="0"/>
        <v>12</v>
      </c>
      <c r="Y6" s="16"/>
      <c r="Z6" s="14" t="s">
        <v>28</v>
      </c>
      <c r="AA6" s="17"/>
    </row>
    <row r="7" spans="1:27" ht="60.75" customHeight="1" x14ac:dyDescent="0.25">
      <c r="A7" s="10">
        <v>4648</v>
      </c>
      <c r="B7" s="11">
        <v>4648</v>
      </c>
      <c r="C7" s="11" t="s">
        <v>34</v>
      </c>
      <c r="D7" s="12" t="s">
        <v>35</v>
      </c>
      <c r="E7" s="11"/>
      <c r="F7" s="11">
        <v>1</v>
      </c>
      <c r="G7" s="11"/>
      <c r="H7" s="11">
        <v>2</v>
      </c>
      <c r="I7" s="11"/>
      <c r="J7" s="11">
        <v>3</v>
      </c>
      <c r="K7" s="11"/>
      <c r="L7" s="11">
        <v>3</v>
      </c>
      <c r="M7" s="11"/>
      <c r="N7" s="13">
        <v>2</v>
      </c>
      <c r="O7" s="13"/>
      <c r="P7" s="13">
        <v>1</v>
      </c>
      <c r="Q7" s="13"/>
      <c r="R7" s="13"/>
      <c r="S7" s="14"/>
      <c r="T7" s="14"/>
      <c r="U7" s="14"/>
      <c r="V7" s="15"/>
      <c r="W7" s="15"/>
      <c r="X7" s="16">
        <f t="shared" si="0"/>
        <v>12</v>
      </c>
      <c r="Y7" s="16"/>
      <c r="Z7" s="14" t="s">
        <v>28</v>
      </c>
      <c r="AA7" s="17"/>
    </row>
    <row r="8" spans="1:27" ht="61.5" customHeight="1" x14ac:dyDescent="0.25">
      <c r="A8" s="10">
        <v>4648</v>
      </c>
      <c r="B8" s="11">
        <v>4648</v>
      </c>
      <c r="C8" s="11" t="s">
        <v>36</v>
      </c>
      <c r="D8" s="12" t="s">
        <v>37</v>
      </c>
      <c r="E8" s="11"/>
      <c r="F8" s="11">
        <v>1</v>
      </c>
      <c r="G8" s="11"/>
      <c r="H8" s="11">
        <v>2</v>
      </c>
      <c r="I8" s="11"/>
      <c r="J8" s="11">
        <v>3</v>
      </c>
      <c r="K8" s="11"/>
      <c r="L8" s="11">
        <v>3</v>
      </c>
      <c r="M8" s="11"/>
      <c r="N8" s="13">
        <v>2</v>
      </c>
      <c r="O8" s="13"/>
      <c r="P8" s="13">
        <v>1</v>
      </c>
      <c r="Q8" s="13"/>
      <c r="R8" s="13"/>
      <c r="S8" s="14"/>
      <c r="T8" s="14"/>
      <c r="U8" s="14"/>
      <c r="V8" s="15"/>
      <c r="W8" s="15"/>
      <c r="X8" s="16">
        <f t="shared" si="0"/>
        <v>12</v>
      </c>
      <c r="Y8" s="16"/>
      <c r="Z8" s="14" t="s">
        <v>28</v>
      </c>
      <c r="AA8" s="17"/>
    </row>
    <row r="9" spans="1:27" ht="57" customHeight="1" x14ac:dyDescent="0.25">
      <c r="A9" s="10">
        <v>4648</v>
      </c>
      <c r="B9" s="11">
        <v>4648</v>
      </c>
      <c r="C9" s="11" t="s">
        <v>38</v>
      </c>
      <c r="D9" s="12" t="s">
        <v>39</v>
      </c>
      <c r="E9" s="11"/>
      <c r="F9" s="11">
        <v>1</v>
      </c>
      <c r="G9" s="11"/>
      <c r="H9" s="11">
        <v>2</v>
      </c>
      <c r="I9" s="11"/>
      <c r="J9" s="11">
        <v>3</v>
      </c>
      <c r="K9" s="11"/>
      <c r="L9" s="11">
        <v>3</v>
      </c>
      <c r="M9" s="11"/>
      <c r="N9" s="13">
        <v>2</v>
      </c>
      <c r="O9" s="13"/>
      <c r="P9" s="13">
        <v>1</v>
      </c>
      <c r="Q9" s="13"/>
      <c r="R9" s="13"/>
      <c r="S9" s="14"/>
      <c r="T9" s="14"/>
      <c r="U9" s="14"/>
      <c r="V9" s="15"/>
      <c r="W9" s="15"/>
      <c r="X9" s="16">
        <f t="shared" si="0"/>
        <v>12</v>
      </c>
      <c r="Y9" s="16"/>
      <c r="Z9" s="14" t="s">
        <v>28</v>
      </c>
      <c r="AA9" s="17"/>
    </row>
    <row r="10" spans="1:27" ht="66.75" customHeight="1" x14ac:dyDescent="0.25">
      <c r="A10" s="10">
        <v>4648</v>
      </c>
      <c r="B10" s="11">
        <v>4648</v>
      </c>
      <c r="C10" s="11" t="s">
        <v>40</v>
      </c>
      <c r="D10" s="12" t="s">
        <v>41</v>
      </c>
      <c r="E10" s="11"/>
      <c r="F10" s="11">
        <v>1</v>
      </c>
      <c r="G10" s="11"/>
      <c r="H10" s="11">
        <v>2</v>
      </c>
      <c r="I10" s="11"/>
      <c r="J10" s="11">
        <v>3</v>
      </c>
      <c r="K10" s="11"/>
      <c r="L10" s="11">
        <v>3</v>
      </c>
      <c r="M10" s="11"/>
      <c r="N10" s="13">
        <v>2</v>
      </c>
      <c r="O10" s="13"/>
      <c r="P10" s="13">
        <v>1</v>
      </c>
      <c r="Q10" s="13"/>
      <c r="R10" s="13"/>
      <c r="S10" s="14"/>
      <c r="T10" s="14"/>
      <c r="U10" s="14"/>
      <c r="V10" s="15"/>
      <c r="W10" s="15"/>
      <c r="X10" s="16">
        <f t="shared" si="0"/>
        <v>12</v>
      </c>
      <c r="Y10" s="16"/>
      <c r="Z10" s="14" t="s">
        <v>28</v>
      </c>
      <c r="AA10" s="17"/>
    </row>
    <row r="11" spans="1:27" ht="59.25" customHeight="1" x14ac:dyDescent="0.25">
      <c r="A11" s="10">
        <v>4648</v>
      </c>
      <c r="B11" s="11">
        <v>4648</v>
      </c>
      <c r="C11" s="11" t="s">
        <v>42</v>
      </c>
      <c r="D11" s="12" t="s">
        <v>43</v>
      </c>
      <c r="E11" s="11"/>
      <c r="F11" s="11">
        <v>1</v>
      </c>
      <c r="G11" s="11"/>
      <c r="H11" s="11">
        <v>2</v>
      </c>
      <c r="I11" s="11"/>
      <c r="J11" s="11">
        <v>3</v>
      </c>
      <c r="K11" s="11"/>
      <c r="L11" s="11">
        <v>3</v>
      </c>
      <c r="M11" s="11"/>
      <c r="N11" s="13">
        <v>2</v>
      </c>
      <c r="O11" s="13"/>
      <c r="P11" s="13">
        <v>1</v>
      </c>
      <c r="Q11" s="13"/>
      <c r="R11" s="13"/>
      <c r="S11" s="14"/>
      <c r="T11" s="14"/>
      <c r="U11" s="14"/>
      <c r="V11" s="15"/>
      <c r="W11" s="15"/>
      <c r="X11" s="16">
        <f t="shared" si="0"/>
        <v>12</v>
      </c>
      <c r="Y11" s="16"/>
      <c r="Z11" s="14" t="s">
        <v>28</v>
      </c>
      <c r="AA11" s="17"/>
    </row>
    <row r="12" spans="1:27" ht="58.5" customHeight="1" x14ac:dyDescent="0.25">
      <c r="A12" s="10">
        <v>4648</v>
      </c>
      <c r="B12" s="11">
        <v>4648</v>
      </c>
      <c r="C12" s="11" t="s">
        <v>44</v>
      </c>
      <c r="D12" s="12" t="s">
        <v>45</v>
      </c>
      <c r="E12" s="11"/>
      <c r="F12" s="11">
        <v>1</v>
      </c>
      <c r="G12" s="11"/>
      <c r="H12" s="11">
        <v>2</v>
      </c>
      <c r="I12" s="11"/>
      <c r="J12" s="11">
        <v>3</v>
      </c>
      <c r="K12" s="11"/>
      <c r="L12" s="11">
        <v>3</v>
      </c>
      <c r="M12" s="11"/>
      <c r="N12" s="13">
        <v>2</v>
      </c>
      <c r="O12" s="13"/>
      <c r="P12" s="13">
        <v>1</v>
      </c>
      <c r="Q12" s="13"/>
      <c r="R12" s="13"/>
      <c r="S12" s="14"/>
      <c r="T12" s="14"/>
      <c r="U12" s="14"/>
      <c r="V12" s="15"/>
      <c r="W12" s="15"/>
      <c r="X12" s="16">
        <f t="shared" si="0"/>
        <v>12</v>
      </c>
      <c r="Y12" s="16"/>
      <c r="Z12" s="14" t="s">
        <v>28</v>
      </c>
      <c r="AA12" s="17"/>
    </row>
    <row r="13" spans="1:27" ht="64.5" customHeight="1" x14ac:dyDescent="0.25">
      <c r="A13" s="10">
        <v>4648</v>
      </c>
      <c r="B13" s="11">
        <v>4648</v>
      </c>
      <c r="C13" s="11" t="s">
        <v>46</v>
      </c>
      <c r="D13" s="12" t="s">
        <v>47</v>
      </c>
      <c r="E13" s="11"/>
      <c r="F13" s="11">
        <v>1</v>
      </c>
      <c r="G13" s="11"/>
      <c r="H13" s="11">
        <v>2</v>
      </c>
      <c r="I13" s="11"/>
      <c r="J13" s="11">
        <v>3</v>
      </c>
      <c r="K13" s="11"/>
      <c r="L13" s="11">
        <v>3</v>
      </c>
      <c r="M13" s="11"/>
      <c r="N13" s="13">
        <v>2</v>
      </c>
      <c r="O13" s="13"/>
      <c r="P13" s="13">
        <v>1</v>
      </c>
      <c r="Q13" s="13"/>
      <c r="R13" s="13"/>
      <c r="S13" s="14"/>
      <c r="T13" s="14"/>
      <c r="U13" s="14"/>
      <c r="V13" s="15"/>
      <c r="W13" s="15"/>
      <c r="X13" s="16">
        <f t="shared" si="0"/>
        <v>12</v>
      </c>
      <c r="Y13" s="16"/>
      <c r="Z13" s="14" t="s">
        <v>28</v>
      </c>
      <c r="AA13" s="17"/>
    </row>
    <row r="14" spans="1:27" ht="69" customHeight="1" x14ac:dyDescent="0.25">
      <c r="A14" s="10">
        <v>4648</v>
      </c>
      <c r="B14" s="11">
        <v>4648</v>
      </c>
      <c r="C14" s="11" t="s">
        <v>48</v>
      </c>
      <c r="D14" s="12" t="s">
        <v>49</v>
      </c>
      <c r="E14" s="11"/>
      <c r="F14" s="11">
        <v>1</v>
      </c>
      <c r="G14" s="11"/>
      <c r="H14" s="11">
        <v>2</v>
      </c>
      <c r="I14" s="11"/>
      <c r="J14" s="11">
        <v>3</v>
      </c>
      <c r="K14" s="11"/>
      <c r="L14" s="11">
        <v>3</v>
      </c>
      <c r="M14" s="11"/>
      <c r="N14" s="13">
        <v>2</v>
      </c>
      <c r="O14" s="13"/>
      <c r="P14" s="13">
        <v>1</v>
      </c>
      <c r="Q14" s="13"/>
      <c r="R14" s="13"/>
      <c r="S14" s="14"/>
      <c r="T14" s="14"/>
      <c r="U14" s="14"/>
      <c r="V14" s="15"/>
      <c r="W14" s="15"/>
      <c r="X14" s="16">
        <f t="shared" si="0"/>
        <v>12</v>
      </c>
      <c r="Y14" s="16"/>
      <c r="Z14" s="14" t="s">
        <v>28</v>
      </c>
      <c r="AA14" s="17"/>
    </row>
    <row r="15" spans="1:27" ht="63" customHeight="1" x14ac:dyDescent="0.25">
      <c r="A15" s="10">
        <v>4648</v>
      </c>
      <c r="B15" s="11">
        <v>4648</v>
      </c>
      <c r="C15" s="11" t="s">
        <v>50</v>
      </c>
      <c r="D15" s="12" t="s">
        <v>51</v>
      </c>
      <c r="E15" s="11"/>
      <c r="F15" s="11">
        <v>1</v>
      </c>
      <c r="G15" s="11"/>
      <c r="H15" s="11">
        <v>2</v>
      </c>
      <c r="I15" s="11"/>
      <c r="J15" s="11">
        <v>3</v>
      </c>
      <c r="K15" s="11"/>
      <c r="L15" s="11">
        <v>3</v>
      </c>
      <c r="M15" s="11"/>
      <c r="N15" s="13">
        <v>2</v>
      </c>
      <c r="O15" s="13"/>
      <c r="P15" s="13">
        <v>1</v>
      </c>
      <c r="Q15" s="13"/>
      <c r="R15" s="13"/>
      <c r="S15" s="14"/>
      <c r="T15" s="14"/>
      <c r="U15" s="14"/>
      <c r="V15" s="15"/>
      <c r="W15" s="15"/>
      <c r="X15" s="16">
        <f t="shared" si="0"/>
        <v>12</v>
      </c>
      <c r="Y15" s="16"/>
      <c r="Z15" s="14" t="s">
        <v>28</v>
      </c>
      <c r="AA15" s="17"/>
    </row>
    <row r="16" spans="1:27" ht="72.75" customHeight="1" x14ac:dyDescent="0.25">
      <c r="A16" s="10">
        <v>4648</v>
      </c>
      <c r="B16" s="11">
        <v>4648</v>
      </c>
      <c r="C16" s="11" t="s">
        <v>52</v>
      </c>
      <c r="D16" s="12" t="s">
        <v>53</v>
      </c>
      <c r="E16" s="11"/>
      <c r="F16" s="11">
        <v>1</v>
      </c>
      <c r="G16" s="11"/>
      <c r="H16" s="11">
        <v>2</v>
      </c>
      <c r="I16" s="11"/>
      <c r="J16" s="11">
        <v>3</v>
      </c>
      <c r="K16" s="11"/>
      <c r="L16" s="11">
        <v>3</v>
      </c>
      <c r="M16" s="11"/>
      <c r="N16" s="13">
        <v>2</v>
      </c>
      <c r="O16" s="13"/>
      <c r="P16" s="13">
        <v>1</v>
      </c>
      <c r="Q16" s="13"/>
      <c r="R16" s="13"/>
      <c r="S16" s="14"/>
      <c r="T16" s="14"/>
      <c r="U16" s="14"/>
      <c r="V16" s="15"/>
      <c r="W16" s="15"/>
      <c r="X16" s="16">
        <f t="shared" si="0"/>
        <v>12</v>
      </c>
      <c r="Y16" s="16"/>
      <c r="Z16" s="14" t="s">
        <v>28</v>
      </c>
      <c r="AA16" s="17"/>
    </row>
    <row r="17" spans="1:27" ht="66.75" customHeight="1" x14ac:dyDescent="0.25">
      <c r="A17" s="10">
        <v>4648</v>
      </c>
      <c r="B17" s="11">
        <v>4648</v>
      </c>
      <c r="C17" s="11" t="s">
        <v>54</v>
      </c>
      <c r="D17" s="12" t="s">
        <v>55</v>
      </c>
      <c r="E17" s="11"/>
      <c r="F17" s="11">
        <v>1</v>
      </c>
      <c r="G17" s="11"/>
      <c r="H17" s="11">
        <v>1</v>
      </c>
      <c r="I17" s="11"/>
      <c r="J17" s="11">
        <v>2</v>
      </c>
      <c r="K17" s="11"/>
      <c r="L17" s="11">
        <v>3</v>
      </c>
      <c r="M17" s="11"/>
      <c r="N17" s="13">
        <v>2</v>
      </c>
      <c r="O17" s="13"/>
      <c r="P17" s="13">
        <v>1</v>
      </c>
      <c r="Q17" s="13"/>
      <c r="R17" s="13"/>
      <c r="S17" s="14"/>
      <c r="T17" s="14"/>
      <c r="U17" s="14"/>
      <c r="V17" s="15"/>
      <c r="W17" s="15"/>
      <c r="X17" s="16">
        <f t="shared" si="0"/>
        <v>10</v>
      </c>
      <c r="Y17" s="16"/>
      <c r="Z17" s="14" t="s">
        <v>28</v>
      </c>
      <c r="AA17" s="17"/>
    </row>
    <row r="18" spans="1:27" ht="54.75" customHeight="1" x14ac:dyDescent="0.25">
      <c r="A18" s="10">
        <v>4648</v>
      </c>
      <c r="B18" s="11">
        <v>4648</v>
      </c>
      <c r="C18" s="11" t="s">
        <v>56</v>
      </c>
      <c r="D18" s="12" t="s">
        <v>57</v>
      </c>
      <c r="E18" s="11"/>
      <c r="F18" s="11">
        <v>1</v>
      </c>
      <c r="G18" s="11"/>
      <c r="H18" s="11">
        <v>2</v>
      </c>
      <c r="I18" s="11"/>
      <c r="J18" s="11">
        <v>3</v>
      </c>
      <c r="K18" s="11"/>
      <c r="L18" s="11">
        <v>3</v>
      </c>
      <c r="M18" s="11"/>
      <c r="N18" s="13">
        <v>2</v>
      </c>
      <c r="O18" s="13"/>
      <c r="P18" s="13">
        <v>1</v>
      </c>
      <c r="Q18" s="13"/>
      <c r="R18" s="13"/>
      <c r="S18" s="14"/>
      <c r="T18" s="14"/>
      <c r="U18" s="14"/>
      <c r="V18" s="15"/>
      <c r="W18" s="15"/>
      <c r="X18" s="16">
        <f t="shared" si="0"/>
        <v>12</v>
      </c>
      <c r="Y18" s="16"/>
      <c r="Z18" s="14" t="s">
        <v>28</v>
      </c>
      <c r="AA18" s="17"/>
    </row>
    <row r="19" spans="1:27" ht="63" customHeight="1" x14ac:dyDescent="0.25">
      <c r="A19" s="10">
        <v>4648</v>
      </c>
      <c r="B19" s="11">
        <v>4648</v>
      </c>
      <c r="C19" s="11" t="s">
        <v>58</v>
      </c>
      <c r="D19" s="12" t="s">
        <v>59</v>
      </c>
      <c r="E19" s="11"/>
      <c r="F19" s="11">
        <v>1</v>
      </c>
      <c r="G19" s="11"/>
      <c r="H19" s="11">
        <v>2</v>
      </c>
      <c r="I19" s="11"/>
      <c r="J19" s="11">
        <v>3</v>
      </c>
      <c r="K19" s="11"/>
      <c r="L19" s="11">
        <v>3</v>
      </c>
      <c r="M19" s="11"/>
      <c r="N19" s="13">
        <v>2</v>
      </c>
      <c r="O19" s="13"/>
      <c r="P19" s="13">
        <v>1</v>
      </c>
      <c r="Q19" s="13"/>
      <c r="R19" s="13"/>
      <c r="S19" s="14"/>
      <c r="T19" s="14"/>
      <c r="U19" s="14"/>
      <c r="V19" s="15"/>
      <c r="W19" s="15"/>
      <c r="X19" s="16">
        <f t="shared" si="0"/>
        <v>12</v>
      </c>
      <c r="Y19" s="16"/>
      <c r="Z19" s="14" t="s">
        <v>28</v>
      </c>
      <c r="AA19" s="17"/>
    </row>
    <row r="20" spans="1:27" ht="66" customHeight="1" x14ac:dyDescent="0.25">
      <c r="A20" s="10">
        <v>4648</v>
      </c>
      <c r="B20" s="11">
        <v>4648</v>
      </c>
      <c r="C20" s="11" t="s">
        <v>60</v>
      </c>
      <c r="D20" s="12" t="s">
        <v>61</v>
      </c>
      <c r="E20" s="11"/>
      <c r="F20" s="11">
        <v>1</v>
      </c>
      <c r="G20" s="11"/>
      <c r="H20" s="11">
        <v>2</v>
      </c>
      <c r="I20" s="11"/>
      <c r="J20" s="11">
        <v>3</v>
      </c>
      <c r="K20" s="11"/>
      <c r="L20" s="11">
        <v>3</v>
      </c>
      <c r="M20" s="11"/>
      <c r="N20" s="13">
        <v>2</v>
      </c>
      <c r="O20" s="13"/>
      <c r="P20" s="13">
        <v>1</v>
      </c>
      <c r="Q20" s="13"/>
      <c r="R20" s="13"/>
      <c r="S20" s="14"/>
      <c r="T20" s="14"/>
      <c r="U20" s="14"/>
      <c r="V20" s="15"/>
      <c r="W20" s="15"/>
      <c r="X20" s="16">
        <f t="shared" si="0"/>
        <v>12</v>
      </c>
      <c r="Y20" s="16"/>
      <c r="Z20" s="14" t="s">
        <v>28</v>
      </c>
      <c r="AA20" s="17"/>
    </row>
    <row r="21" spans="1:27" ht="57.75" customHeight="1" x14ac:dyDescent="0.25">
      <c r="A21" s="10">
        <v>4648</v>
      </c>
      <c r="B21" s="11">
        <v>4648</v>
      </c>
      <c r="C21" s="11" t="s">
        <v>62</v>
      </c>
      <c r="D21" s="12" t="s">
        <v>63</v>
      </c>
      <c r="E21" s="11"/>
      <c r="F21" s="11">
        <v>2</v>
      </c>
      <c r="G21" s="11"/>
      <c r="H21" s="11">
        <v>4</v>
      </c>
      <c r="I21" s="11"/>
      <c r="J21" s="11">
        <v>6</v>
      </c>
      <c r="K21" s="11"/>
      <c r="L21" s="11">
        <v>6</v>
      </c>
      <c r="M21" s="11"/>
      <c r="N21" s="13">
        <v>4</v>
      </c>
      <c r="O21" s="13"/>
      <c r="P21" s="13">
        <v>2</v>
      </c>
      <c r="Q21" s="13"/>
      <c r="R21" s="13"/>
      <c r="S21" s="14"/>
      <c r="T21" s="14"/>
      <c r="U21" s="14"/>
      <c r="V21" s="15"/>
      <c r="W21" s="15"/>
      <c r="X21" s="16">
        <f t="shared" si="0"/>
        <v>24</v>
      </c>
      <c r="Y21" s="16"/>
      <c r="Z21" s="14" t="s">
        <v>28</v>
      </c>
      <c r="AA21" s="17"/>
    </row>
    <row r="22" spans="1:27" ht="65.25" customHeight="1" x14ac:dyDescent="0.25">
      <c r="A22" s="10">
        <v>4648</v>
      </c>
      <c r="B22" s="11">
        <v>4648</v>
      </c>
      <c r="C22" s="11" t="s">
        <v>64</v>
      </c>
      <c r="D22" s="12" t="s">
        <v>65</v>
      </c>
      <c r="E22" s="11"/>
      <c r="F22" s="11">
        <v>2</v>
      </c>
      <c r="G22" s="11"/>
      <c r="H22" s="11">
        <v>4</v>
      </c>
      <c r="I22" s="11"/>
      <c r="J22" s="11">
        <v>6</v>
      </c>
      <c r="K22" s="11"/>
      <c r="L22" s="11">
        <v>6</v>
      </c>
      <c r="M22" s="11"/>
      <c r="N22" s="13">
        <v>4</v>
      </c>
      <c r="O22" s="13"/>
      <c r="P22" s="13">
        <v>2</v>
      </c>
      <c r="Q22" s="13"/>
      <c r="R22" s="13"/>
      <c r="S22" s="14"/>
      <c r="T22" s="14"/>
      <c r="U22" s="14"/>
      <c r="V22" s="15"/>
      <c r="W22" s="15"/>
      <c r="X22" s="16">
        <f t="shared" si="0"/>
        <v>24</v>
      </c>
      <c r="Y22" s="16"/>
      <c r="Z22" s="14" t="s">
        <v>28</v>
      </c>
      <c r="AA22" s="17"/>
    </row>
    <row r="23" spans="1:27" ht="56.25" customHeight="1" x14ac:dyDescent="0.25">
      <c r="A23" s="10">
        <v>4648</v>
      </c>
      <c r="B23" s="11">
        <v>4648</v>
      </c>
      <c r="C23" s="11" t="s">
        <v>66</v>
      </c>
      <c r="D23" s="12" t="s">
        <v>67</v>
      </c>
      <c r="E23" s="11"/>
      <c r="F23" s="11">
        <v>2</v>
      </c>
      <c r="G23" s="11"/>
      <c r="H23" s="11">
        <v>4</v>
      </c>
      <c r="I23" s="11"/>
      <c r="J23" s="11">
        <v>6</v>
      </c>
      <c r="K23" s="11"/>
      <c r="L23" s="11">
        <v>6</v>
      </c>
      <c r="M23" s="11"/>
      <c r="N23" s="13">
        <v>4</v>
      </c>
      <c r="O23" s="13"/>
      <c r="P23" s="13">
        <v>2</v>
      </c>
      <c r="Q23" s="13"/>
      <c r="R23" s="13"/>
      <c r="S23" s="14"/>
      <c r="T23" s="14"/>
      <c r="U23" s="14"/>
      <c r="V23" s="15"/>
      <c r="W23" s="15"/>
      <c r="X23" s="16">
        <f t="shared" si="0"/>
        <v>24</v>
      </c>
      <c r="Y23" s="16"/>
      <c r="Z23" s="14" t="s">
        <v>28</v>
      </c>
      <c r="AA23" s="17"/>
    </row>
    <row r="24" spans="1:27" ht="69" customHeight="1" x14ac:dyDescent="0.25">
      <c r="A24" s="10">
        <v>4648</v>
      </c>
      <c r="B24" s="11">
        <v>4648</v>
      </c>
      <c r="C24" s="11" t="s">
        <v>68</v>
      </c>
      <c r="D24" s="12" t="s">
        <v>69</v>
      </c>
      <c r="E24" s="11"/>
      <c r="F24" s="11">
        <v>2</v>
      </c>
      <c r="G24" s="11"/>
      <c r="H24" s="11">
        <v>4</v>
      </c>
      <c r="I24" s="11"/>
      <c r="J24" s="11">
        <v>6</v>
      </c>
      <c r="K24" s="11"/>
      <c r="L24" s="11">
        <v>6</v>
      </c>
      <c r="M24" s="11"/>
      <c r="N24" s="13">
        <v>4</v>
      </c>
      <c r="O24" s="13"/>
      <c r="P24" s="13">
        <v>2</v>
      </c>
      <c r="Q24" s="13"/>
      <c r="R24" s="13"/>
      <c r="S24" s="14"/>
      <c r="T24" s="14"/>
      <c r="U24" s="14"/>
      <c r="V24" s="15"/>
      <c r="W24" s="15"/>
      <c r="X24" s="16">
        <f t="shared" si="0"/>
        <v>24</v>
      </c>
      <c r="Y24" s="16"/>
      <c r="Z24" s="14" t="s">
        <v>28</v>
      </c>
      <c r="AA24" s="17"/>
    </row>
    <row r="25" spans="1:27" ht="61.5" customHeight="1" x14ac:dyDescent="0.25">
      <c r="A25" s="10">
        <v>4648</v>
      </c>
      <c r="B25" s="11">
        <v>4648</v>
      </c>
      <c r="C25" s="11" t="s">
        <v>70</v>
      </c>
      <c r="D25" s="12" t="s">
        <v>71</v>
      </c>
      <c r="E25" s="11"/>
      <c r="F25" s="11">
        <v>2</v>
      </c>
      <c r="G25" s="11"/>
      <c r="H25" s="11">
        <v>4</v>
      </c>
      <c r="I25" s="11"/>
      <c r="J25" s="11">
        <v>6</v>
      </c>
      <c r="K25" s="11"/>
      <c r="L25" s="11">
        <v>6</v>
      </c>
      <c r="M25" s="11"/>
      <c r="N25" s="13">
        <v>4</v>
      </c>
      <c r="O25" s="13"/>
      <c r="P25" s="13">
        <v>2</v>
      </c>
      <c r="Q25" s="13"/>
      <c r="R25" s="13"/>
      <c r="S25" s="14"/>
      <c r="T25" s="14"/>
      <c r="U25" s="14"/>
      <c r="V25" s="15"/>
      <c r="W25" s="15"/>
      <c r="X25" s="16">
        <f t="shared" si="0"/>
        <v>24</v>
      </c>
      <c r="Y25" s="16"/>
      <c r="Z25" s="14" t="s">
        <v>28</v>
      </c>
      <c r="AA25" s="17"/>
    </row>
    <row r="26" spans="1:27" ht="60.75" customHeight="1" x14ac:dyDescent="0.25">
      <c r="A26" s="10">
        <v>4648</v>
      </c>
      <c r="B26" s="11">
        <v>4648</v>
      </c>
      <c r="C26" s="11" t="s">
        <v>72</v>
      </c>
      <c r="D26" s="12" t="s">
        <v>73</v>
      </c>
      <c r="E26" s="11"/>
      <c r="F26" s="11">
        <v>2</v>
      </c>
      <c r="G26" s="11"/>
      <c r="H26" s="11">
        <v>4</v>
      </c>
      <c r="I26" s="11"/>
      <c r="J26" s="11">
        <v>6</v>
      </c>
      <c r="K26" s="11"/>
      <c r="L26" s="11">
        <v>6</v>
      </c>
      <c r="M26" s="11"/>
      <c r="N26" s="13">
        <v>4</v>
      </c>
      <c r="O26" s="13"/>
      <c r="P26" s="13">
        <v>2</v>
      </c>
      <c r="Q26" s="13"/>
      <c r="R26" s="13"/>
      <c r="S26" s="14"/>
      <c r="T26" s="14"/>
      <c r="U26" s="14"/>
      <c r="V26" s="15"/>
      <c r="W26" s="15"/>
      <c r="X26" s="16">
        <f t="shared" si="0"/>
        <v>24</v>
      </c>
      <c r="Y26" s="16"/>
      <c r="Z26" s="14" t="s">
        <v>28</v>
      </c>
      <c r="AA26" s="17"/>
    </row>
    <row r="27" spans="1:27" ht="61.5" customHeight="1" x14ac:dyDescent="0.25">
      <c r="A27" s="10">
        <v>4648</v>
      </c>
      <c r="B27" s="11">
        <v>4648</v>
      </c>
      <c r="C27" s="11" t="s">
        <v>74</v>
      </c>
      <c r="D27" s="12" t="s">
        <v>75</v>
      </c>
      <c r="E27" s="11"/>
      <c r="F27" s="11">
        <v>1</v>
      </c>
      <c r="G27" s="11"/>
      <c r="H27" s="11">
        <v>2</v>
      </c>
      <c r="I27" s="11"/>
      <c r="J27" s="11">
        <v>3</v>
      </c>
      <c r="K27" s="11"/>
      <c r="L27" s="11">
        <v>3</v>
      </c>
      <c r="M27" s="11"/>
      <c r="N27" s="13">
        <v>2</v>
      </c>
      <c r="O27" s="13"/>
      <c r="P27" s="13">
        <v>1</v>
      </c>
      <c r="Q27" s="13"/>
      <c r="R27" s="13"/>
      <c r="S27" s="14"/>
      <c r="T27" s="14"/>
      <c r="U27" s="14"/>
      <c r="V27" s="15"/>
      <c r="W27" s="15"/>
      <c r="X27" s="16">
        <f t="shared" si="0"/>
        <v>12</v>
      </c>
      <c r="Y27" s="16"/>
      <c r="Z27" s="14" t="s">
        <v>28</v>
      </c>
      <c r="AA27" s="17"/>
    </row>
    <row r="28" spans="1:27" ht="60" customHeight="1" x14ac:dyDescent="0.25">
      <c r="A28" s="10">
        <v>4648</v>
      </c>
      <c r="B28" s="11">
        <v>4648</v>
      </c>
      <c r="C28" s="11" t="s">
        <v>76</v>
      </c>
      <c r="D28" s="12" t="s">
        <v>77</v>
      </c>
      <c r="E28" s="11"/>
      <c r="F28" s="11">
        <v>1</v>
      </c>
      <c r="G28" s="11"/>
      <c r="H28" s="11">
        <v>2</v>
      </c>
      <c r="I28" s="11"/>
      <c r="J28" s="11">
        <v>3</v>
      </c>
      <c r="K28" s="11"/>
      <c r="L28" s="11">
        <v>3</v>
      </c>
      <c r="M28" s="11"/>
      <c r="N28" s="13">
        <v>2</v>
      </c>
      <c r="O28" s="13"/>
      <c r="P28" s="13">
        <v>1</v>
      </c>
      <c r="Q28" s="13"/>
      <c r="R28" s="13"/>
      <c r="S28" s="14"/>
      <c r="T28" s="14"/>
      <c r="U28" s="14"/>
      <c r="V28" s="15"/>
      <c r="W28" s="15"/>
      <c r="X28" s="16">
        <f t="shared" si="0"/>
        <v>12</v>
      </c>
      <c r="Y28" s="16"/>
      <c r="Z28" s="14" t="s">
        <v>28</v>
      </c>
      <c r="AA28" s="17"/>
    </row>
    <row r="29" spans="1:27" ht="57" customHeight="1" x14ac:dyDescent="0.25">
      <c r="A29" s="10">
        <v>4648</v>
      </c>
      <c r="B29" s="11">
        <v>4648</v>
      </c>
      <c r="C29" s="11" t="s">
        <v>78</v>
      </c>
      <c r="D29" s="12" t="s">
        <v>79</v>
      </c>
      <c r="E29" s="11"/>
      <c r="F29" s="11">
        <v>1</v>
      </c>
      <c r="G29" s="11"/>
      <c r="H29" s="11">
        <v>2</v>
      </c>
      <c r="I29" s="11"/>
      <c r="J29" s="11">
        <v>3</v>
      </c>
      <c r="K29" s="11"/>
      <c r="L29" s="11">
        <v>3</v>
      </c>
      <c r="M29" s="11"/>
      <c r="N29" s="13">
        <v>2</v>
      </c>
      <c r="O29" s="13"/>
      <c r="P29" s="13">
        <v>1</v>
      </c>
      <c r="Q29" s="13"/>
      <c r="R29" s="13"/>
      <c r="S29" s="14"/>
      <c r="T29" s="14"/>
      <c r="U29" s="14"/>
      <c r="V29" s="15"/>
      <c r="W29" s="15"/>
      <c r="X29" s="16">
        <f t="shared" si="0"/>
        <v>12</v>
      </c>
      <c r="Y29" s="16"/>
      <c r="Z29" s="14" t="s">
        <v>28</v>
      </c>
      <c r="AA29" s="17"/>
    </row>
    <row r="30" spans="1:27" ht="56.25" customHeight="1" x14ac:dyDescent="0.25">
      <c r="A30" s="10">
        <v>4648</v>
      </c>
      <c r="B30" s="11">
        <v>4648</v>
      </c>
      <c r="C30" s="11" t="s">
        <v>80</v>
      </c>
      <c r="D30" s="12" t="s">
        <v>81</v>
      </c>
      <c r="E30" s="11"/>
      <c r="F30" s="11">
        <v>1</v>
      </c>
      <c r="G30" s="11"/>
      <c r="H30" s="11">
        <v>2</v>
      </c>
      <c r="I30" s="11"/>
      <c r="J30" s="11">
        <v>3</v>
      </c>
      <c r="K30" s="11"/>
      <c r="L30" s="11">
        <v>3</v>
      </c>
      <c r="M30" s="11"/>
      <c r="N30" s="13">
        <v>2</v>
      </c>
      <c r="O30" s="13"/>
      <c r="P30" s="13">
        <v>1</v>
      </c>
      <c r="Q30" s="13"/>
      <c r="R30" s="13"/>
      <c r="S30" s="14"/>
      <c r="T30" s="14"/>
      <c r="U30" s="14"/>
      <c r="V30" s="15"/>
      <c r="W30" s="15"/>
      <c r="X30" s="16">
        <f t="shared" si="0"/>
        <v>12</v>
      </c>
      <c r="Y30" s="16"/>
      <c r="Z30" s="14" t="s">
        <v>28</v>
      </c>
      <c r="AA30" s="17"/>
    </row>
    <row r="31" spans="1:27" ht="65.25" customHeight="1" x14ac:dyDescent="0.25">
      <c r="A31" s="10">
        <v>4648</v>
      </c>
      <c r="B31" s="11">
        <v>4648</v>
      </c>
      <c r="C31" s="11" t="s">
        <v>82</v>
      </c>
      <c r="D31" s="12" t="s">
        <v>83</v>
      </c>
      <c r="E31" s="11"/>
      <c r="F31" s="11">
        <v>1</v>
      </c>
      <c r="G31" s="11"/>
      <c r="H31" s="11">
        <v>2</v>
      </c>
      <c r="I31" s="11"/>
      <c r="J31" s="11">
        <v>3</v>
      </c>
      <c r="K31" s="11"/>
      <c r="L31" s="11">
        <v>3</v>
      </c>
      <c r="M31" s="11"/>
      <c r="N31" s="13">
        <v>2</v>
      </c>
      <c r="O31" s="13"/>
      <c r="P31" s="13">
        <v>1</v>
      </c>
      <c r="Q31" s="13"/>
      <c r="R31" s="13"/>
      <c r="S31" s="14"/>
      <c r="T31" s="14"/>
      <c r="U31" s="14"/>
      <c r="V31" s="15"/>
      <c r="W31" s="15"/>
      <c r="X31" s="16">
        <f t="shared" si="0"/>
        <v>12</v>
      </c>
      <c r="Y31" s="16"/>
      <c r="Z31" s="14" t="s">
        <v>28</v>
      </c>
      <c r="AA31" s="17"/>
    </row>
    <row r="32" spans="1:27" ht="53.25" customHeight="1" x14ac:dyDescent="0.25">
      <c r="A32" s="10">
        <v>4648</v>
      </c>
      <c r="B32" s="11">
        <v>4648</v>
      </c>
      <c r="C32" s="11" t="s">
        <v>84</v>
      </c>
      <c r="D32" s="12" t="s">
        <v>85</v>
      </c>
      <c r="E32" s="11"/>
      <c r="F32" s="11">
        <v>1</v>
      </c>
      <c r="G32" s="11"/>
      <c r="H32" s="11">
        <v>2</v>
      </c>
      <c r="I32" s="11"/>
      <c r="J32" s="11">
        <v>3</v>
      </c>
      <c r="K32" s="11"/>
      <c r="L32" s="11">
        <v>3</v>
      </c>
      <c r="M32" s="11"/>
      <c r="N32" s="13">
        <v>2</v>
      </c>
      <c r="O32" s="13"/>
      <c r="P32" s="13">
        <v>1</v>
      </c>
      <c r="Q32" s="13"/>
      <c r="R32" s="13"/>
      <c r="S32" s="14"/>
      <c r="T32" s="14"/>
      <c r="U32" s="14"/>
      <c r="V32" s="15"/>
      <c r="W32" s="15"/>
      <c r="X32" s="16">
        <f t="shared" si="0"/>
        <v>12</v>
      </c>
      <c r="Y32" s="16"/>
      <c r="Z32" s="14" t="s">
        <v>28</v>
      </c>
      <c r="AA32" s="17"/>
    </row>
    <row r="33" spans="1:27" ht="68.25" customHeight="1" x14ac:dyDescent="0.25">
      <c r="A33" s="10">
        <v>4648</v>
      </c>
      <c r="B33" s="11">
        <v>4648</v>
      </c>
      <c r="C33" s="11" t="s">
        <v>86</v>
      </c>
      <c r="D33" s="12" t="s">
        <v>87</v>
      </c>
      <c r="E33" s="11"/>
      <c r="F33" s="11">
        <v>1</v>
      </c>
      <c r="G33" s="11"/>
      <c r="H33" s="11">
        <v>2</v>
      </c>
      <c r="I33" s="11"/>
      <c r="J33" s="11">
        <v>3</v>
      </c>
      <c r="K33" s="11"/>
      <c r="L33" s="11">
        <v>3</v>
      </c>
      <c r="M33" s="11"/>
      <c r="N33" s="13">
        <v>2</v>
      </c>
      <c r="O33" s="13"/>
      <c r="P33" s="13">
        <v>1</v>
      </c>
      <c r="Q33" s="13"/>
      <c r="R33" s="13"/>
      <c r="S33" s="14"/>
      <c r="T33" s="14"/>
      <c r="U33" s="14"/>
      <c r="V33" s="15"/>
      <c r="W33" s="15"/>
      <c r="X33" s="16">
        <f t="shared" si="0"/>
        <v>12</v>
      </c>
      <c r="Y33" s="16"/>
      <c r="Z33" s="14" t="s">
        <v>28</v>
      </c>
      <c r="AA33" s="17"/>
    </row>
    <row r="34" spans="1:27" ht="56.25" customHeight="1" x14ac:dyDescent="0.25">
      <c r="A34" s="10">
        <v>4648</v>
      </c>
      <c r="B34" s="11">
        <v>4648</v>
      </c>
      <c r="C34" s="11" t="s">
        <v>88</v>
      </c>
      <c r="D34" s="12" t="s">
        <v>89</v>
      </c>
      <c r="E34" s="11"/>
      <c r="F34" s="11">
        <v>1</v>
      </c>
      <c r="G34" s="11"/>
      <c r="H34" s="11">
        <v>2</v>
      </c>
      <c r="I34" s="11"/>
      <c r="J34" s="11">
        <v>3</v>
      </c>
      <c r="K34" s="11"/>
      <c r="L34" s="11">
        <v>2</v>
      </c>
      <c r="M34" s="11"/>
      <c r="N34" s="13">
        <v>2</v>
      </c>
      <c r="O34" s="13"/>
      <c r="P34" s="13">
        <v>1</v>
      </c>
      <c r="Q34" s="13"/>
      <c r="R34" s="13"/>
      <c r="S34" s="14"/>
      <c r="T34" s="14"/>
      <c r="U34" s="14"/>
      <c r="V34" s="15"/>
      <c r="W34" s="15"/>
      <c r="X34" s="16">
        <f t="shared" si="0"/>
        <v>11</v>
      </c>
      <c r="Y34" s="16"/>
      <c r="Z34" s="14" t="s">
        <v>28</v>
      </c>
      <c r="AA34" s="17"/>
    </row>
    <row r="35" spans="1:27" ht="58.5" customHeight="1" x14ac:dyDescent="0.25">
      <c r="A35" s="10">
        <v>4648</v>
      </c>
      <c r="B35" s="11">
        <v>4648</v>
      </c>
      <c r="C35" s="11" t="s">
        <v>90</v>
      </c>
      <c r="D35" s="12" t="s">
        <v>91</v>
      </c>
      <c r="E35" s="11"/>
      <c r="F35" s="11">
        <v>1</v>
      </c>
      <c r="G35" s="11"/>
      <c r="H35" s="11">
        <v>1</v>
      </c>
      <c r="I35" s="11"/>
      <c r="J35" s="11">
        <v>3</v>
      </c>
      <c r="K35" s="11"/>
      <c r="L35" s="11">
        <v>3</v>
      </c>
      <c r="M35" s="11"/>
      <c r="N35" s="13">
        <v>2</v>
      </c>
      <c r="O35" s="13"/>
      <c r="P35" s="13">
        <v>1</v>
      </c>
      <c r="Q35" s="13"/>
      <c r="R35" s="13"/>
      <c r="S35" s="14"/>
      <c r="T35" s="14"/>
      <c r="U35" s="14"/>
      <c r="V35" s="15"/>
      <c r="W35" s="15"/>
      <c r="X35" s="16">
        <f t="shared" si="0"/>
        <v>11</v>
      </c>
      <c r="Y35" s="16"/>
      <c r="Z35" s="14" t="s">
        <v>28</v>
      </c>
      <c r="AA35" s="17"/>
    </row>
    <row r="36" spans="1:27" ht="55.5" customHeight="1" x14ac:dyDescent="0.25">
      <c r="A36" s="10">
        <v>4648</v>
      </c>
      <c r="B36" s="11">
        <v>4648</v>
      </c>
      <c r="C36" s="11" t="s">
        <v>92</v>
      </c>
      <c r="D36" s="12" t="s">
        <v>93</v>
      </c>
      <c r="E36" s="11"/>
      <c r="F36" s="11">
        <v>1</v>
      </c>
      <c r="G36" s="11"/>
      <c r="H36" s="11">
        <v>2</v>
      </c>
      <c r="I36" s="11"/>
      <c r="J36" s="11">
        <v>3</v>
      </c>
      <c r="K36" s="11"/>
      <c r="L36" s="11">
        <v>3</v>
      </c>
      <c r="M36" s="11"/>
      <c r="N36" s="13">
        <v>2</v>
      </c>
      <c r="O36" s="13"/>
      <c r="P36" s="13">
        <v>1</v>
      </c>
      <c r="Q36" s="13"/>
      <c r="R36" s="13"/>
      <c r="S36" s="14"/>
      <c r="T36" s="14"/>
      <c r="U36" s="14"/>
      <c r="V36" s="15"/>
      <c r="W36" s="15"/>
      <c r="X36" s="16">
        <f t="shared" si="0"/>
        <v>12</v>
      </c>
      <c r="Y36" s="16"/>
      <c r="Z36" s="14" t="s">
        <v>28</v>
      </c>
      <c r="AA36" s="17"/>
    </row>
    <row r="37" spans="1:27" ht="58.5" customHeight="1" x14ac:dyDescent="0.25">
      <c r="A37" s="10">
        <v>4648</v>
      </c>
      <c r="B37" s="11">
        <v>4648</v>
      </c>
      <c r="C37" s="11" t="s">
        <v>94</v>
      </c>
      <c r="D37" s="12" t="s">
        <v>95</v>
      </c>
      <c r="E37" s="11"/>
      <c r="F37" s="11">
        <v>1</v>
      </c>
      <c r="G37" s="11"/>
      <c r="H37" s="11">
        <v>2</v>
      </c>
      <c r="I37" s="11"/>
      <c r="J37" s="11">
        <v>3</v>
      </c>
      <c r="K37" s="11"/>
      <c r="L37" s="11">
        <v>3</v>
      </c>
      <c r="M37" s="11"/>
      <c r="N37" s="13">
        <v>2</v>
      </c>
      <c r="O37" s="13"/>
      <c r="P37" s="13">
        <v>1</v>
      </c>
      <c r="Q37" s="13"/>
      <c r="R37" s="13"/>
      <c r="S37" s="14"/>
      <c r="T37" s="14"/>
      <c r="U37" s="14"/>
      <c r="V37" s="15"/>
      <c r="W37" s="15"/>
      <c r="X37" s="16">
        <f t="shared" si="0"/>
        <v>12</v>
      </c>
      <c r="Y37" s="16"/>
      <c r="Z37" s="14" t="s">
        <v>28</v>
      </c>
      <c r="AA37" s="17"/>
    </row>
    <row r="38" spans="1:27" ht="67.5" customHeight="1" x14ac:dyDescent="0.25">
      <c r="A38" s="10">
        <v>4648</v>
      </c>
      <c r="B38" s="11">
        <v>4648</v>
      </c>
      <c r="C38" s="11" t="s">
        <v>96</v>
      </c>
      <c r="D38" s="12" t="s">
        <v>97</v>
      </c>
      <c r="E38" s="11"/>
      <c r="F38" s="11">
        <v>1</v>
      </c>
      <c r="G38" s="11"/>
      <c r="H38" s="11">
        <v>2</v>
      </c>
      <c r="I38" s="11"/>
      <c r="J38" s="11">
        <v>3</v>
      </c>
      <c r="K38" s="11"/>
      <c r="L38" s="11">
        <v>3</v>
      </c>
      <c r="M38" s="11"/>
      <c r="N38" s="13">
        <v>2</v>
      </c>
      <c r="O38" s="13"/>
      <c r="P38" s="13">
        <v>1</v>
      </c>
      <c r="Q38" s="13"/>
      <c r="R38" s="13"/>
      <c r="S38" s="14"/>
      <c r="T38" s="14"/>
      <c r="U38" s="14"/>
      <c r="V38" s="15"/>
      <c r="W38" s="15"/>
      <c r="X38" s="16">
        <f t="shared" si="0"/>
        <v>12</v>
      </c>
      <c r="Y38" s="16"/>
      <c r="Z38" s="14" t="s">
        <v>28</v>
      </c>
      <c r="AA38" s="17"/>
    </row>
    <row r="39" spans="1:27" ht="56.25" customHeight="1" x14ac:dyDescent="0.25">
      <c r="A39" s="10">
        <v>4648</v>
      </c>
      <c r="B39" s="11">
        <v>4648</v>
      </c>
      <c r="C39" s="11" t="s">
        <v>98</v>
      </c>
      <c r="D39" s="12" t="s">
        <v>99</v>
      </c>
      <c r="E39" s="11"/>
      <c r="F39" s="11">
        <v>1</v>
      </c>
      <c r="G39" s="11"/>
      <c r="H39" s="11">
        <v>2</v>
      </c>
      <c r="I39" s="11"/>
      <c r="J39" s="11">
        <v>2</v>
      </c>
      <c r="K39" s="11"/>
      <c r="L39" s="11">
        <v>3</v>
      </c>
      <c r="M39" s="11"/>
      <c r="N39" s="13">
        <v>2</v>
      </c>
      <c r="O39" s="13"/>
      <c r="P39" s="13">
        <v>1</v>
      </c>
      <c r="Q39" s="13"/>
      <c r="R39" s="13"/>
      <c r="S39" s="14"/>
      <c r="T39" s="14"/>
      <c r="U39" s="14"/>
      <c r="V39" s="15"/>
      <c r="W39" s="15"/>
      <c r="X39" s="16">
        <f t="shared" si="0"/>
        <v>11</v>
      </c>
      <c r="Y39" s="16"/>
      <c r="Z39" s="14" t="s">
        <v>28</v>
      </c>
      <c r="AA39" s="17"/>
    </row>
    <row r="40" spans="1:27" ht="60.75" customHeight="1" x14ac:dyDescent="0.25">
      <c r="A40" s="10">
        <v>4648</v>
      </c>
      <c r="B40" s="11">
        <v>4648</v>
      </c>
      <c r="C40" s="11" t="s">
        <v>100</v>
      </c>
      <c r="D40" s="12" t="s">
        <v>101</v>
      </c>
      <c r="E40" s="11"/>
      <c r="F40" s="11">
        <v>1</v>
      </c>
      <c r="G40" s="11"/>
      <c r="H40" s="11">
        <v>2</v>
      </c>
      <c r="I40" s="11"/>
      <c r="J40" s="11">
        <v>3</v>
      </c>
      <c r="K40" s="11"/>
      <c r="L40" s="11">
        <v>3</v>
      </c>
      <c r="M40" s="11"/>
      <c r="N40" s="13">
        <v>2</v>
      </c>
      <c r="O40" s="13"/>
      <c r="P40" s="13">
        <v>1</v>
      </c>
      <c r="Q40" s="13"/>
      <c r="R40" s="13"/>
      <c r="S40" s="14"/>
      <c r="T40" s="14"/>
      <c r="U40" s="14"/>
      <c r="V40" s="15"/>
      <c r="W40" s="15"/>
      <c r="X40" s="16">
        <f t="shared" si="0"/>
        <v>12</v>
      </c>
      <c r="Y40" s="16"/>
      <c r="Z40" s="14" t="s">
        <v>28</v>
      </c>
      <c r="AA40" s="17"/>
    </row>
    <row r="41" spans="1:27" ht="69" customHeight="1" x14ac:dyDescent="0.25">
      <c r="A41" s="10">
        <v>4648</v>
      </c>
      <c r="B41" s="11">
        <v>4648</v>
      </c>
      <c r="C41" s="11" t="s">
        <v>102</v>
      </c>
      <c r="D41" s="12" t="s">
        <v>103</v>
      </c>
      <c r="E41" s="11"/>
      <c r="F41" s="11">
        <v>1</v>
      </c>
      <c r="G41" s="11"/>
      <c r="H41" s="11">
        <v>2</v>
      </c>
      <c r="I41" s="11"/>
      <c r="J41" s="11">
        <v>3</v>
      </c>
      <c r="K41" s="11"/>
      <c r="L41" s="11">
        <v>3</v>
      </c>
      <c r="M41" s="11"/>
      <c r="N41" s="13">
        <v>2</v>
      </c>
      <c r="O41" s="13"/>
      <c r="P41" s="13">
        <v>1</v>
      </c>
      <c r="Q41" s="13"/>
      <c r="R41" s="13"/>
      <c r="S41" s="14"/>
      <c r="T41" s="14"/>
      <c r="U41" s="14"/>
      <c r="V41" s="15"/>
      <c r="W41" s="15"/>
      <c r="X41" s="16">
        <f t="shared" si="0"/>
        <v>12</v>
      </c>
      <c r="Y41" s="16"/>
      <c r="Z41" s="14" t="s">
        <v>28</v>
      </c>
      <c r="AA41" s="17"/>
    </row>
    <row r="42" spans="1:27" ht="57.75" customHeight="1" x14ac:dyDescent="0.25">
      <c r="A42" s="10">
        <v>4648</v>
      </c>
      <c r="B42" s="11">
        <v>4648</v>
      </c>
      <c r="C42" s="11" t="s">
        <v>104</v>
      </c>
      <c r="D42" s="12" t="s">
        <v>105</v>
      </c>
      <c r="E42" s="11"/>
      <c r="F42" s="11">
        <v>1</v>
      </c>
      <c r="G42" s="11"/>
      <c r="H42" s="11">
        <v>2</v>
      </c>
      <c r="I42" s="11"/>
      <c r="J42" s="11">
        <v>3</v>
      </c>
      <c r="K42" s="11"/>
      <c r="L42" s="11">
        <v>3</v>
      </c>
      <c r="M42" s="11"/>
      <c r="N42" s="13">
        <v>2</v>
      </c>
      <c r="O42" s="13"/>
      <c r="P42" s="13">
        <v>1</v>
      </c>
      <c r="Q42" s="13"/>
      <c r="R42" s="13"/>
      <c r="S42" s="14"/>
      <c r="T42" s="14"/>
      <c r="U42" s="14"/>
      <c r="V42" s="15"/>
      <c r="W42" s="15"/>
      <c r="X42" s="16">
        <f t="shared" si="0"/>
        <v>12</v>
      </c>
      <c r="Y42" s="16"/>
      <c r="Z42" s="14" t="s">
        <v>28</v>
      </c>
      <c r="AA42" s="17"/>
    </row>
    <row r="43" spans="1:27" ht="59.25" customHeight="1" x14ac:dyDescent="0.25">
      <c r="A43" s="10">
        <v>4648</v>
      </c>
      <c r="B43" s="11">
        <v>4648</v>
      </c>
      <c r="C43" s="11" t="s">
        <v>106</v>
      </c>
      <c r="D43" s="12" t="s">
        <v>107</v>
      </c>
      <c r="E43" s="11"/>
      <c r="F43" s="11">
        <v>1</v>
      </c>
      <c r="G43" s="11"/>
      <c r="H43" s="11">
        <v>2</v>
      </c>
      <c r="I43" s="11"/>
      <c r="J43" s="11">
        <v>3</v>
      </c>
      <c r="K43" s="11"/>
      <c r="L43" s="11">
        <v>3</v>
      </c>
      <c r="M43" s="11"/>
      <c r="N43" s="13">
        <v>2</v>
      </c>
      <c r="O43" s="13"/>
      <c r="P43" s="13">
        <v>1</v>
      </c>
      <c r="Q43" s="13"/>
      <c r="R43" s="13"/>
      <c r="S43" s="14"/>
      <c r="T43" s="14"/>
      <c r="U43" s="14"/>
      <c r="V43" s="15"/>
      <c r="W43" s="15"/>
      <c r="X43" s="16">
        <f t="shared" si="0"/>
        <v>12</v>
      </c>
      <c r="Y43" s="16"/>
      <c r="Z43" s="14" t="s">
        <v>28</v>
      </c>
      <c r="AA43" s="17"/>
    </row>
    <row r="44" spans="1:27" ht="60" customHeight="1" x14ac:dyDescent="0.25">
      <c r="A44" s="10">
        <v>4648</v>
      </c>
      <c r="B44" s="11">
        <v>4648</v>
      </c>
      <c r="C44" s="11" t="s">
        <v>108</v>
      </c>
      <c r="D44" s="12" t="s">
        <v>109</v>
      </c>
      <c r="E44" s="11"/>
      <c r="F44" s="11">
        <v>1</v>
      </c>
      <c r="G44" s="11"/>
      <c r="H44" s="11">
        <v>2</v>
      </c>
      <c r="I44" s="11"/>
      <c r="J44" s="11">
        <v>3</v>
      </c>
      <c r="K44" s="11"/>
      <c r="L44" s="11">
        <v>3</v>
      </c>
      <c r="M44" s="11"/>
      <c r="N44" s="13">
        <v>2</v>
      </c>
      <c r="O44" s="13"/>
      <c r="P44" s="13">
        <v>1</v>
      </c>
      <c r="Q44" s="13"/>
      <c r="R44" s="13"/>
      <c r="S44" s="14"/>
      <c r="T44" s="14"/>
      <c r="U44" s="14"/>
      <c r="V44" s="15"/>
      <c r="W44" s="15"/>
      <c r="X44" s="16">
        <f t="shared" si="0"/>
        <v>12</v>
      </c>
      <c r="Y44" s="16"/>
      <c r="Z44" s="14" t="s">
        <v>28</v>
      </c>
      <c r="AA44" s="17"/>
    </row>
    <row r="45" spans="1:27" ht="55.5" customHeight="1" x14ac:dyDescent="0.25">
      <c r="A45" s="10">
        <v>4648</v>
      </c>
      <c r="B45" s="11">
        <v>4648</v>
      </c>
      <c r="C45" s="11" t="s">
        <v>110</v>
      </c>
      <c r="D45" s="12" t="s">
        <v>111</v>
      </c>
      <c r="E45" s="11"/>
      <c r="F45" s="11"/>
      <c r="G45" s="11"/>
      <c r="H45" s="11">
        <v>2</v>
      </c>
      <c r="I45" s="11"/>
      <c r="J45" s="11">
        <v>3</v>
      </c>
      <c r="K45" s="11"/>
      <c r="L45" s="11">
        <v>2</v>
      </c>
      <c r="M45" s="11"/>
      <c r="N45" s="13">
        <v>2</v>
      </c>
      <c r="O45" s="13"/>
      <c r="P45" s="13">
        <v>1</v>
      </c>
      <c r="Q45" s="13"/>
      <c r="R45" s="13"/>
      <c r="S45" s="14"/>
      <c r="T45" s="14"/>
      <c r="U45" s="14"/>
      <c r="V45" s="15"/>
      <c r="W45" s="15"/>
      <c r="X45" s="16">
        <f t="shared" si="0"/>
        <v>10</v>
      </c>
      <c r="Y45" s="16"/>
      <c r="Z45" s="14" t="s">
        <v>28</v>
      </c>
      <c r="AA45" s="17"/>
    </row>
    <row r="46" spans="1:27" ht="63" customHeight="1" x14ac:dyDescent="0.25">
      <c r="A46" s="10">
        <v>4648</v>
      </c>
      <c r="B46" s="11">
        <v>4648</v>
      </c>
      <c r="C46" s="11" t="s">
        <v>112</v>
      </c>
      <c r="D46" s="12" t="s">
        <v>113</v>
      </c>
      <c r="E46" s="11"/>
      <c r="F46" s="11">
        <v>1</v>
      </c>
      <c r="G46" s="11"/>
      <c r="H46" s="11">
        <v>2</v>
      </c>
      <c r="I46" s="11"/>
      <c r="J46" s="11">
        <v>3</v>
      </c>
      <c r="K46" s="11"/>
      <c r="L46" s="11">
        <v>3</v>
      </c>
      <c r="M46" s="11"/>
      <c r="N46" s="13">
        <v>2</v>
      </c>
      <c r="O46" s="13"/>
      <c r="P46" s="13">
        <v>1</v>
      </c>
      <c r="Q46" s="13"/>
      <c r="R46" s="13"/>
      <c r="S46" s="14"/>
      <c r="T46" s="14"/>
      <c r="U46" s="14"/>
      <c r="V46" s="15"/>
      <c r="W46" s="15"/>
      <c r="X46" s="16">
        <f t="shared" si="0"/>
        <v>12</v>
      </c>
      <c r="Y46" s="16"/>
      <c r="Z46" s="14" t="s">
        <v>28</v>
      </c>
      <c r="AA46" s="17"/>
    </row>
    <row r="47" spans="1:27" ht="61.5" customHeight="1" x14ac:dyDescent="0.25">
      <c r="A47" s="10">
        <v>4648</v>
      </c>
      <c r="B47" s="11">
        <v>4648</v>
      </c>
      <c r="C47" s="11" t="s">
        <v>114</v>
      </c>
      <c r="D47" s="12" t="s">
        <v>115</v>
      </c>
      <c r="E47" s="11"/>
      <c r="F47" s="11">
        <v>1</v>
      </c>
      <c r="G47" s="11"/>
      <c r="H47" s="11">
        <v>2</v>
      </c>
      <c r="I47" s="11"/>
      <c r="J47" s="11">
        <v>3</v>
      </c>
      <c r="K47" s="11"/>
      <c r="L47" s="11">
        <v>3</v>
      </c>
      <c r="M47" s="11"/>
      <c r="N47" s="13">
        <v>2</v>
      </c>
      <c r="O47" s="13"/>
      <c r="P47" s="13">
        <v>1</v>
      </c>
      <c r="Q47" s="13"/>
      <c r="R47" s="13"/>
      <c r="S47" s="14"/>
      <c r="T47" s="14"/>
      <c r="U47" s="14"/>
      <c r="V47" s="15"/>
      <c r="W47" s="15"/>
      <c r="X47" s="16">
        <f t="shared" si="0"/>
        <v>12</v>
      </c>
      <c r="Y47" s="16"/>
      <c r="Z47" s="14" t="s">
        <v>28</v>
      </c>
      <c r="AA47" s="17"/>
    </row>
    <row r="48" spans="1:27" ht="61.5" customHeight="1" x14ac:dyDescent="0.25">
      <c r="A48" s="10">
        <v>4648</v>
      </c>
      <c r="B48" s="11">
        <v>4648</v>
      </c>
      <c r="C48" s="11" t="s">
        <v>116</v>
      </c>
      <c r="D48" s="12" t="s">
        <v>117</v>
      </c>
      <c r="E48" s="11"/>
      <c r="F48" s="11">
        <v>1</v>
      </c>
      <c r="G48" s="11"/>
      <c r="H48" s="11">
        <v>2</v>
      </c>
      <c r="I48" s="11"/>
      <c r="J48" s="11">
        <v>3</v>
      </c>
      <c r="K48" s="11"/>
      <c r="L48" s="11">
        <v>3</v>
      </c>
      <c r="M48" s="11"/>
      <c r="N48" s="13">
        <v>2</v>
      </c>
      <c r="O48" s="13"/>
      <c r="P48" s="13">
        <v>1</v>
      </c>
      <c r="Q48" s="13"/>
      <c r="R48" s="13"/>
      <c r="S48" s="14"/>
      <c r="T48" s="14"/>
      <c r="U48" s="14"/>
      <c r="V48" s="15"/>
      <c r="W48" s="15"/>
      <c r="X48" s="16">
        <f t="shared" si="0"/>
        <v>12</v>
      </c>
      <c r="Y48" s="16"/>
      <c r="Z48" s="14" t="s">
        <v>28</v>
      </c>
      <c r="AA48" s="17"/>
    </row>
    <row r="49" spans="1:27" ht="66" customHeight="1" x14ac:dyDescent="0.25">
      <c r="A49" s="10">
        <v>4648</v>
      </c>
      <c r="B49" s="11">
        <v>4648</v>
      </c>
      <c r="C49" s="11" t="s">
        <v>118</v>
      </c>
      <c r="D49" s="12" t="s">
        <v>119</v>
      </c>
      <c r="E49" s="11"/>
      <c r="F49" s="11">
        <v>1</v>
      </c>
      <c r="G49" s="11"/>
      <c r="H49" s="11">
        <v>2</v>
      </c>
      <c r="I49" s="11"/>
      <c r="J49" s="11">
        <v>3</v>
      </c>
      <c r="K49" s="11"/>
      <c r="L49" s="11">
        <v>3</v>
      </c>
      <c r="M49" s="11"/>
      <c r="N49" s="13">
        <v>2</v>
      </c>
      <c r="O49" s="13"/>
      <c r="P49" s="13">
        <v>1</v>
      </c>
      <c r="Q49" s="13"/>
      <c r="R49" s="13"/>
      <c r="S49" s="14"/>
      <c r="T49" s="14"/>
      <c r="U49" s="14"/>
      <c r="V49" s="15"/>
      <c r="W49" s="15"/>
      <c r="X49" s="16">
        <f t="shared" si="0"/>
        <v>12</v>
      </c>
      <c r="Y49" s="16"/>
      <c r="Z49" s="14" t="s">
        <v>28</v>
      </c>
      <c r="AA49" s="17"/>
    </row>
    <row r="50" spans="1:27" ht="54" customHeight="1" x14ac:dyDescent="0.25">
      <c r="A50" s="10">
        <v>4648</v>
      </c>
      <c r="B50" s="11">
        <v>4648</v>
      </c>
      <c r="C50" s="11" t="s">
        <v>120</v>
      </c>
      <c r="D50" s="12" t="s">
        <v>121</v>
      </c>
      <c r="E50" s="11"/>
      <c r="F50" s="11">
        <v>1</v>
      </c>
      <c r="G50" s="11"/>
      <c r="H50" s="11">
        <v>2</v>
      </c>
      <c r="I50" s="11"/>
      <c r="J50" s="11">
        <v>3</v>
      </c>
      <c r="K50" s="11"/>
      <c r="L50" s="11">
        <v>3</v>
      </c>
      <c r="M50" s="11"/>
      <c r="N50" s="13">
        <v>2</v>
      </c>
      <c r="O50" s="13"/>
      <c r="P50" s="13">
        <v>1</v>
      </c>
      <c r="Q50" s="13"/>
      <c r="R50" s="13"/>
      <c r="S50" s="14"/>
      <c r="T50" s="14"/>
      <c r="U50" s="14"/>
      <c r="V50" s="15"/>
      <c r="W50" s="15"/>
      <c r="X50" s="16">
        <f>SUM(E50:W50)</f>
        <v>12</v>
      </c>
      <c r="Y50" s="16"/>
      <c r="Z50" s="14" t="s">
        <v>28</v>
      </c>
      <c r="AA50" s="17"/>
    </row>
    <row r="51" spans="1:27" ht="54.75" customHeight="1" x14ac:dyDescent="0.25">
      <c r="A51" s="10">
        <v>4648</v>
      </c>
      <c r="B51" s="11">
        <v>4648</v>
      </c>
      <c r="C51" s="11" t="s">
        <v>122</v>
      </c>
      <c r="D51" s="12" t="s">
        <v>123</v>
      </c>
      <c r="E51" s="11"/>
      <c r="F51" s="11">
        <v>1</v>
      </c>
      <c r="G51" s="11"/>
      <c r="H51" s="11">
        <v>2</v>
      </c>
      <c r="I51" s="11"/>
      <c r="J51" s="11">
        <v>3</v>
      </c>
      <c r="K51" s="11"/>
      <c r="L51" s="11">
        <v>3</v>
      </c>
      <c r="M51" s="11"/>
      <c r="N51" s="13">
        <v>2</v>
      </c>
      <c r="O51" s="13"/>
      <c r="P51" s="13">
        <v>1</v>
      </c>
      <c r="Q51" s="13"/>
      <c r="R51" s="13"/>
      <c r="S51" s="14"/>
      <c r="T51" s="14"/>
      <c r="U51" s="14"/>
      <c r="V51" s="15"/>
      <c r="W51" s="15"/>
      <c r="X51" s="16">
        <f>SUM(E51:W51)</f>
        <v>12</v>
      </c>
      <c r="Y51" s="16"/>
      <c r="Z51" s="14" t="s">
        <v>28</v>
      </c>
      <c r="AA51" s="17"/>
    </row>
    <row r="52" spans="1:27" ht="58.5" customHeight="1" x14ac:dyDescent="0.25">
      <c r="A52" s="10">
        <v>4648</v>
      </c>
      <c r="B52" s="11">
        <v>4648</v>
      </c>
      <c r="C52" s="11" t="s">
        <v>124</v>
      </c>
      <c r="D52" s="12" t="s">
        <v>125</v>
      </c>
      <c r="E52" s="11"/>
      <c r="F52" s="11">
        <v>1</v>
      </c>
      <c r="G52" s="11"/>
      <c r="H52" s="11">
        <v>2</v>
      </c>
      <c r="I52" s="11"/>
      <c r="J52" s="11">
        <v>3</v>
      </c>
      <c r="K52" s="11"/>
      <c r="L52" s="11">
        <v>3</v>
      </c>
      <c r="M52" s="11"/>
      <c r="N52" s="13">
        <v>2</v>
      </c>
      <c r="O52" s="13"/>
      <c r="P52" s="13">
        <v>1</v>
      </c>
      <c r="Q52" s="13"/>
      <c r="R52" s="13"/>
      <c r="S52" s="14"/>
      <c r="T52" s="14"/>
      <c r="U52" s="14"/>
      <c r="V52" s="15"/>
      <c r="W52" s="15"/>
      <c r="X52" s="16">
        <f>SUM(E52:W52)</f>
        <v>12</v>
      </c>
      <c r="Y52" s="16"/>
      <c r="Z52" s="14" t="s">
        <v>28</v>
      </c>
      <c r="AA52" s="17"/>
    </row>
    <row r="53" spans="1:27" ht="58.5" customHeight="1" x14ac:dyDescent="0.25">
      <c r="A53" s="10">
        <v>4648</v>
      </c>
      <c r="B53" s="11">
        <v>4648</v>
      </c>
      <c r="C53" s="11" t="s">
        <v>126</v>
      </c>
      <c r="D53" s="12" t="s">
        <v>63</v>
      </c>
      <c r="E53" s="11"/>
      <c r="F53" s="11">
        <v>2</v>
      </c>
      <c r="G53" s="11"/>
      <c r="H53" s="11">
        <v>4</v>
      </c>
      <c r="I53" s="11"/>
      <c r="J53" s="11">
        <v>6</v>
      </c>
      <c r="K53" s="11"/>
      <c r="L53" s="11">
        <v>6</v>
      </c>
      <c r="M53" s="11"/>
      <c r="N53" s="13">
        <v>4</v>
      </c>
      <c r="O53" s="13"/>
      <c r="P53" s="13">
        <v>2</v>
      </c>
      <c r="Q53" s="13"/>
      <c r="R53" s="13"/>
      <c r="S53" s="14"/>
      <c r="T53" s="14"/>
      <c r="U53" s="14"/>
      <c r="V53" s="15"/>
      <c r="W53" s="15"/>
      <c r="X53" s="16">
        <f>SUM(E53:W53)</f>
        <v>24</v>
      </c>
      <c r="Y53" s="16"/>
      <c r="Z53" s="14" t="s">
        <v>28</v>
      </c>
      <c r="AA53" s="17"/>
    </row>
    <row r="54" spans="1:27" ht="18.75" x14ac:dyDescent="0.3">
      <c r="A54" s="18"/>
      <c r="B54" s="19"/>
      <c r="C54" s="19"/>
      <c r="D54" s="20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21"/>
      <c r="Y54" s="21"/>
      <c r="Z54" s="22"/>
      <c r="AA54" s="23"/>
    </row>
    <row r="55" spans="1:27" x14ac:dyDescent="0.25">
      <c r="A55" s="24"/>
      <c r="B55" s="25"/>
      <c r="C55" s="25"/>
      <c r="D55" s="26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>
        <f>SUM(X2:X54)</f>
        <v>911</v>
      </c>
      <c r="Y55" s="25"/>
      <c r="Z55" s="27"/>
      <c r="AA55" s="27"/>
    </row>
  </sheetData>
  <pageMargins left="0.70866141732283472" right="0.70866141732283472" top="0.74803149606299213" bottom="0.74803149606299213" header="0.31496062992125984" footer="0.31496062992125984"/>
  <pageSetup scale="75"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Folha1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2021-09-22T10:30:04Z</cp:lastPrinted>
  <dcterms:created xsi:type="dcterms:W3CDTF">2021-09-14T16:46:16Z</dcterms:created>
  <dcterms:modified xsi:type="dcterms:W3CDTF">2022-02-16T09:58:58Z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XPowerLiteLastOptimized">
    <vt:lpwstr>188726</vt:lpwstr>
  </property>
  <property fmtid="{D5CDD505-2E9C-101B-9397-08002B2CF9AE}" pid="3" name="NXPowerLiteSettings">
    <vt:lpwstr>C7000400038000</vt:lpwstr>
  </property>
  <property fmtid="{D5CDD505-2E9C-101B-9397-08002B2CF9AE}" pid="4" name="NXPowerLiteVersion">
    <vt:lpwstr>S9.1.0</vt:lpwstr>
  </property>
</Properties>
</file>